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40" yWindow="2780" windowWidth="27560" windowHeight="148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'Feuil1'!$C$8:$P$8</definedName>
    <definedName name="longueur">'Feuil1'!$C$3:$P$3</definedName>
    <definedName name="magnum">'Feuil1'!#REF!</definedName>
    <definedName name="uncif">'Feuil1'!#REF!</definedName>
    <definedName name="_xlnm.Print_Area">'Feuil1'!#REF!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<sst xmlns="http://schemas.openxmlformats.org/spreadsheetml/2006/main" count="19" uniqueCount="18">
  <si>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>E. grevyi</t>
  </si>
  <si>
    <t>n=27</t>
  </si>
  <si>
    <t>n=13</t>
  </si>
  <si>
    <t>E. burchelli granti</t>
  </si>
  <si>
    <t>E. zebra</t>
  </si>
  <si>
    <t>E. africanus</t>
  </si>
  <si>
    <t>E. Prz. et Mongols</t>
  </si>
  <si>
    <t>Log10(E.h.o)</t>
  </si>
  <si>
    <t>n=17</t>
  </si>
  <si>
    <t xml:space="preserve">E. asinus (Grands) </t>
  </si>
  <si>
    <t>n=28</t>
  </si>
  <si>
    <t>n=8-10</t>
  </si>
  <si>
    <t>Muallaq 2</t>
  </si>
  <si>
    <t>Muallaq 4</t>
  </si>
  <si>
    <t>KI 1395</t>
  </si>
  <si>
    <t>AD 78</t>
  </si>
  <si>
    <t>NA 1</t>
  </si>
  <si>
    <t>G 14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</si>
</sst>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81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vertical="top"/>
    </xf>
    <xf numFmtId="1" fontId="0" fillId="0" borderId="0" xfId="0" applyNumberFormat="1" applyFill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Feuil1!$C$12</c:f>
              <c:strCache>
                <c:ptCount val="1"/>
                <c:pt idx="0">
                  <c:v>E. grevyi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Feuil1!$C$13:$C$21</c:f>
              <c:numCache/>
            </c:numRef>
          </c:val>
          <c:smooth val="0"/>
        </c:ser>
        <c:ser>
          <c:idx val="1"/>
          <c:order val="1"/>
          <c:tx>
            <c:strRef>
              <c:f>Feuil1!$D$12</c:f>
              <c:strCache>
                <c:ptCount val="1"/>
                <c:pt idx="0">
                  <c:v>E. burchelli granti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Feuil1!$D$13:$D$21</c:f>
              <c:numCache/>
            </c:numRef>
          </c:val>
          <c:smooth val="0"/>
        </c:ser>
        <c:ser>
          <c:idx val="2"/>
          <c:order val="2"/>
          <c:tx>
            <c:strRef>
              <c:f>Feuil1!$E$12</c:f>
              <c:strCache>
                <c:ptCount val="1"/>
                <c:pt idx="0">
                  <c:v>E. zebra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Feuil1!$E$13:$E$21</c:f>
              <c:numCache/>
            </c:numRef>
          </c:val>
          <c:smooth val="0"/>
        </c:ser>
        <c:ser>
          <c:idx val="3"/>
          <c:order val="3"/>
          <c:tx>
            <c:strRef>
              <c:f>Feuil1!$F$12</c:f>
              <c:strCache>
                <c:ptCount val="1"/>
                <c:pt idx="0">
                  <c:v>E. africanus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Feuil1!$F$13:$F$21</c:f>
              <c:numCache/>
            </c:numRef>
          </c:val>
          <c:smooth val="0"/>
        </c:ser>
        <c:ser>
          <c:idx val="4"/>
          <c:order val="4"/>
          <c:tx>
            <c:strRef>
              <c:f>Feuil1!$G$12</c:f>
              <c:strCache>
                <c:ptCount val="1"/>
                <c:pt idx="0">
                  <c:v>E. asinus (Grands)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Feuil1!$G$13:$G$21</c:f>
              <c:numCache/>
            </c:numRef>
          </c:val>
          <c:smooth val="0"/>
        </c:ser>
        <c:ser>
          <c:idx val="5"/>
          <c:order val="5"/>
          <c:tx>
            <c:strRef>
              <c:f>Feuil1!$H$12</c:f>
              <c:strCache>
                <c:ptCount val="1"/>
                <c:pt idx="0">
                  <c:v>E. Prz. et Mongols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Feuil1!$H$13:$H$21</c:f>
              <c:numCache/>
            </c:numRef>
          </c:val>
          <c:smooth val="0"/>
        </c:ser>
        <c:marker val="1"/>
        <c:axId val="35933321"/>
        <c:axId val="54964434"/>
      </c:lineChart>
      <c:catAx>
        <c:axId val="35933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Geneva"/>
                <a:ea typeface="Geneva"/>
                <a:cs typeface="Geneva"/>
              </a:defRPr>
            </a:pPr>
          </a:p>
        </c:txPr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Geneva"/>
                <a:ea typeface="Geneva"/>
                <a:cs typeface="Geneva"/>
              </a:defRPr>
            </a:pPr>
          </a:p>
        </c:txPr>
        <c:crossAx val="3593332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Feuil1!$M$12</c:f>
              <c:strCache>
                <c:ptCount val="1"/>
                <c:pt idx="0">
                  <c:v>Muallaq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Feuil1!$L$13:$L$21</c:f>
              <c:numCache/>
            </c:numRef>
          </c:cat>
          <c:val>
            <c:numRef>
              <c:f>Feuil1!$M$13:$M$21</c:f>
              <c:numCache/>
            </c:numRef>
          </c:val>
          <c:smooth val="0"/>
        </c:ser>
        <c:ser>
          <c:idx val="1"/>
          <c:order val="1"/>
          <c:tx>
            <c:strRef>
              <c:f>Feuil1!$N$12</c:f>
              <c:strCache>
                <c:ptCount val="1"/>
                <c:pt idx="0">
                  <c:v>Muallaq 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Feuil1!$L$13:$L$21</c:f>
              <c:numCache/>
            </c:numRef>
          </c:cat>
          <c:val>
            <c:numRef>
              <c:f>Feuil1!$N$13:$N$21</c:f>
              <c:numCache/>
            </c:numRef>
          </c:val>
          <c:smooth val="0"/>
        </c:ser>
        <c:ser>
          <c:idx val="0"/>
          <c:order val="2"/>
          <c:tx>
            <c:strRef>
              <c:f>Feuil1!$O$12</c:f>
              <c:strCache>
                <c:ptCount val="1"/>
                <c:pt idx="0">
                  <c:v>AD 78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Feuil1!$L$13:$L$21</c:f>
              <c:numCache/>
            </c:numRef>
          </c:cat>
          <c:val>
            <c:numRef>
              <c:f>Feuil1!$O$13:$O$21</c:f>
              <c:numCache/>
            </c:numRef>
          </c:val>
          <c:smooth val="0"/>
        </c:ser>
        <c:ser>
          <c:idx val="3"/>
          <c:order val="3"/>
          <c:tx>
            <c:strRef>
              <c:f>Feuil1!$P$12</c:f>
              <c:strCache>
                <c:ptCount val="1"/>
                <c:pt idx="0">
                  <c:v>G 14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Feuil1!$L$13:$L$21</c:f>
              <c:numCache/>
            </c:numRef>
          </c:cat>
          <c:val>
            <c:numRef>
              <c:f>Feuil1!$P$13:$P$21</c:f>
              <c:numCache/>
            </c:numRef>
          </c:val>
          <c:smooth val="0"/>
        </c:ser>
        <c:axId val="24917859"/>
        <c:axId val="22934140"/>
      </c:lineChart>
      <c:catAx>
        <c:axId val="24917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  <c:max val="0.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17859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24</xdr:row>
      <xdr:rowOff>66675</xdr:rowOff>
    </xdr:from>
    <xdr:to>
      <xdr:col>10</xdr:col>
      <xdr:colOff>190500</xdr:colOff>
      <xdr:row>52</xdr:row>
      <xdr:rowOff>142875</xdr:rowOff>
    </xdr:to>
    <xdr:graphicFrame>
      <xdr:nvGraphicFramePr>
        <xdr:cNvPr id="1" name="Chart 2"/>
        <xdr:cNvGraphicFramePr/>
      </xdr:nvGraphicFramePr>
      <xdr:xfrm>
        <a:off x="1085850" y="3943350"/>
        <a:ext cx="63627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533400</xdr:colOff>
      <xdr:row>24</xdr:row>
      <xdr:rowOff>66675</xdr:rowOff>
    </xdr:from>
    <xdr:to>
      <xdr:col>18</xdr:col>
      <xdr:colOff>571500</xdr:colOff>
      <xdr:row>52</xdr:row>
      <xdr:rowOff>133350</xdr:rowOff>
    </xdr:to>
    <xdr:graphicFrame>
      <xdr:nvGraphicFramePr>
        <xdr:cNvPr id="2" name="Chart 3"/>
        <xdr:cNvGraphicFramePr/>
      </xdr:nvGraphicFramePr>
      <xdr:xfrm>
        <a:off x="7791450" y="3943350"/>
        <a:ext cx="60579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T9" sqref="T9"/>
    </sheetView>
  </sheetViews>
  <sheetFormatPr defaultColWidth="10.875" defaultRowHeight="12"/>
  <cols>
    <col min="1" max="1" width="9.875" style="1" customWidth="1"/>
    <col min="2" max="2" width="6.375" style="0" customWidth="1"/>
    <col min="3" max="233" width="9.875" style="0" customWidth="1"/>
  </cols>
  <sheetData>
    <row r="1" spans="3:18" s="1" customFormat="1" ht="12.75">
      <c r="C1" s="1" t="s">
        <v>1</v>
      </c>
      <c r="D1" s="1" t="s">
        <v>8</v>
      </c>
      <c r="E1" s="1" t="s">
        <v>10</v>
      </c>
      <c r="F1" s="1" t="s">
        <v>2</v>
      </c>
      <c r="G1" s="1" t="s">
        <v>11</v>
      </c>
      <c r="H1" s="1" t="s">
        <v>2</v>
      </c>
      <c r="I1" s="5"/>
      <c r="L1" s="5"/>
      <c r="M1" s="8"/>
      <c r="N1" s="8"/>
      <c r="O1" s="15" t="s">
        <v>14</v>
      </c>
      <c r="P1" s="13" t="s">
        <v>16</v>
      </c>
      <c r="Q1" s="8"/>
      <c r="R1" s="9"/>
    </row>
    <row r="2" spans="3:17" s="1" customFormat="1" ht="12.75">
      <c r="C2" s="1" t="s">
        <v>0</v>
      </c>
      <c r="D2" s="1" t="s">
        <v>3</v>
      </c>
      <c r="E2" s="1" t="s">
        <v>4</v>
      </c>
      <c r="F2" s="1" t="s">
        <v>5</v>
      </c>
      <c r="G2" s="1" t="s">
        <v>9</v>
      </c>
      <c r="H2" s="8" t="s">
        <v>6</v>
      </c>
      <c r="I2" s="5"/>
      <c r="L2" s="5"/>
      <c r="M2" s="1" t="s">
        <v>12</v>
      </c>
      <c r="N2" s="1" t="s">
        <v>13</v>
      </c>
      <c r="O2" s="15" t="s">
        <v>15</v>
      </c>
      <c r="P2" s="1" t="s">
        <v>17</v>
      </c>
      <c r="Q2" s="14"/>
    </row>
    <row r="3" spans="1:17" ht="12.75">
      <c r="A3" s="2"/>
      <c r="B3">
        <v>7</v>
      </c>
      <c r="C3" s="7">
        <v>49.1</v>
      </c>
      <c r="D3" s="7">
        <v>43.7</v>
      </c>
      <c r="E3" s="7">
        <v>43.6</v>
      </c>
      <c r="F3" s="4">
        <v>43.6</v>
      </c>
      <c r="G3" s="4">
        <v>50.4</v>
      </c>
      <c r="H3" s="10">
        <v>47.9</v>
      </c>
      <c r="L3">
        <v>7</v>
      </c>
      <c r="M3">
        <v>50</v>
      </c>
      <c r="N3">
        <v>50</v>
      </c>
      <c r="O3" s="11">
        <v>49</v>
      </c>
      <c r="P3">
        <v>48</v>
      </c>
      <c r="Q3" s="12"/>
    </row>
    <row r="4" spans="1:17" ht="12.75">
      <c r="A4" s="2"/>
      <c r="B4">
        <v>1</v>
      </c>
      <c r="C4" s="7">
        <v>81.2</v>
      </c>
      <c r="D4" s="7">
        <v>71.6</v>
      </c>
      <c r="E4" s="7">
        <v>75</v>
      </c>
      <c r="F4" s="4">
        <v>72.9</v>
      </c>
      <c r="G4" s="4">
        <v>83.8</v>
      </c>
      <c r="H4" s="10">
        <v>75.7</v>
      </c>
      <c r="L4">
        <v>1</v>
      </c>
      <c r="M4">
        <v>81.2</v>
      </c>
      <c r="N4">
        <v>77</v>
      </c>
      <c r="O4" s="11">
        <v>79</v>
      </c>
      <c r="P4">
        <v>76.5</v>
      </c>
      <c r="Q4" s="11"/>
    </row>
    <row r="5" spans="1:17" ht="12.75">
      <c r="A5" s="2"/>
      <c r="B5">
        <v>3</v>
      </c>
      <c r="C5" s="7">
        <v>29.7</v>
      </c>
      <c r="D5" s="7">
        <v>30.1</v>
      </c>
      <c r="E5" s="7">
        <v>30.5</v>
      </c>
      <c r="F5" s="4">
        <v>26.1</v>
      </c>
      <c r="G5" s="4">
        <v>30.62</v>
      </c>
      <c r="H5" s="10">
        <v>31.1</v>
      </c>
      <c r="I5" s="6"/>
      <c r="L5">
        <v>3</v>
      </c>
      <c r="M5">
        <v>28.5</v>
      </c>
      <c r="N5">
        <v>26.8</v>
      </c>
      <c r="O5" s="11">
        <v>27.7</v>
      </c>
      <c r="P5">
        <v>27.5</v>
      </c>
      <c r="Q5" s="11"/>
    </row>
    <row r="6" spans="1:17" ht="12.75">
      <c r="A6" s="2"/>
      <c r="B6">
        <v>4</v>
      </c>
      <c r="C6" s="7">
        <v>51.7</v>
      </c>
      <c r="D6" s="7">
        <v>48.25</v>
      </c>
      <c r="E6" s="7">
        <v>48.5</v>
      </c>
      <c r="F6" s="4">
        <v>43.275</v>
      </c>
      <c r="G6" s="4">
        <v>50.83</v>
      </c>
      <c r="H6" s="10">
        <v>50.1</v>
      </c>
      <c r="L6">
        <v>4</v>
      </c>
      <c r="M6">
        <v>49</v>
      </c>
      <c r="N6">
        <v>45.5</v>
      </c>
      <c r="O6" s="11">
        <v>48</v>
      </c>
      <c r="P6">
        <v>48.5</v>
      </c>
      <c r="Q6" s="11"/>
    </row>
    <row r="7" spans="1:17" ht="12.75">
      <c r="A7" s="2"/>
      <c r="B7">
        <v>5</v>
      </c>
      <c r="C7" s="7">
        <v>36.7</v>
      </c>
      <c r="D7" s="7">
        <v>33.9</v>
      </c>
      <c r="E7" s="7">
        <v>34.2</v>
      </c>
      <c r="F7" s="4">
        <v>31.5</v>
      </c>
      <c r="G7" s="4">
        <v>35.83</v>
      </c>
      <c r="H7" s="10">
        <v>36.1</v>
      </c>
      <c r="L7">
        <v>5</v>
      </c>
      <c r="M7">
        <v>35</v>
      </c>
      <c r="N7">
        <v>33</v>
      </c>
      <c r="O7" s="11">
        <v>35</v>
      </c>
      <c r="P7">
        <v>34.5</v>
      </c>
      <c r="Q7" s="11"/>
    </row>
    <row r="8" spans="1:17" ht="12.75">
      <c r="A8" s="2"/>
      <c r="B8">
        <v>6</v>
      </c>
      <c r="C8" s="7">
        <v>41.7</v>
      </c>
      <c r="D8" s="7">
        <v>40</v>
      </c>
      <c r="E8" s="7">
        <v>39.9</v>
      </c>
      <c r="F8" s="4">
        <v>35.75</v>
      </c>
      <c r="G8" s="4">
        <v>40.675</v>
      </c>
      <c r="H8" s="10">
        <v>41</v>
      </c>
      <c r="L8">
        <v>6</v>
      </c>
      <c r="M8">
        <v>38</v>
      </c>
      <c r="N8">
        <v>37</v>
      </c>
      <c r="O8" s="11">
        <v>39</v>
      </c>
      <c r="P8">
        <v>39.5</v>
      </c>
      <c r="Q8" s="11"/>
    </row>
    <row r="9" spans="1:17" ht="12.75">
      <c r="A9" s="2"/>
      <c r="B9">
        <v>14</v>
      </c>
      <c r="C9" s="7">
        <v>37.6</v>
      </c>
      <c r="D9" s="7">
        <v>36.7</v>
      </c>
      <c r="E9" s="7">
        <v>38</v>
      </c>
      <c r="F9" s="4">
        <v>33.9</v>
      </c>
      <c r="G9" s="4">
        <v>39.15</v>
      </c>
      <c r="H9" s="10">
        <v>38.9</v>
      </c>
      <c r="I9" s="6"/>
      <c r="L9">
        <v>14</v>
      </c>
      <c r="M9">
        <v>36</v>
      </c>
      <c r="N9">
        <v>35</v>
      </c>
      <c r="O9" s="11">
        <v>37</v>
      </c>
      <c r="P9">
        <v>36</v>
      </c>
      <c r="Q9" s="11"/>
    </row>
    <row r="10" spans="1:17" ht="12.75">
      <c r="A10" s="2"/>
      <c r="B10">
        <v>10</v>
      </c>
      <c r="C10" s="7">
        <v>59.2</v>
      </c>
      <c r="D10" s="7">
        <v>50.75</v>
      </c>
      <c r="E10" s="7">
        <v>54.6</v>
      </c>
      <c r="F10" s="4">
        <v>53</v>
      </c>
      <c r="G10" s="4">
        <v>59.4</v>
      </c>
      <c r="H10" s="10">
        <v>53.9</v>
      </c>
      <c r="I10" s="6"/>
      <c r="L10">
        <v>10</v>
      </c>
      <c r="M10">
        <v>58.5</v>
      </c>
      <c r="N10">
        <v>54</v>
      </c>
      <c r="O10" s="11">
        <v>55</v>
      </c>
      <c r="P10">
        <v>55</v>
      </c>
      <c r="Q10" s="11"/>
    </row>
    <row r="11" spans="1:17" ht="12.75">
      <c r="A11" s="2"/>
      <c r="B11">
        <v>12</v>
      </c>
      <c r="C11" s="7">
        <v>14.6</v>
      </c>
      <c r="D11" s="7">
        <v>13.9</v>
      </c>
      <c r="E11" s="7">
        <v>13.4</v>
      </c>
      <c r="F11" s="4">
        <v>13.1</v>
      </c>
      <c r="G11" s="4">
        <v>15.62</v>
      </c>
      <c r="H11" s="10">
        <v>14.1</v>
      </c>
      <c r="I11" s="6"/>
      <c r="L11">
        <v>12</v>
      </c>
      <c r="M11">
        <v>13.2</v>
      </c>
      <c r="N11">
        <v>15</v>
      </c>
      <c r="O11" s="11">
        <v>16</v>
      </c>
      <c r="P11">
        <v>15</v>
      </c>
      <c r="Q11" s="11"/>
    </row>
    <row r="12" spans="1:18" s="1" customFormat="1" ht="12.75">
      <c r="A12" s="9" t="s">
        <v>7</v>
      </c>
      <c r="C12" s="1" t="str">
        <f aca="true" t="shared" si="0" ref="C12:H12">C2</f>
        <v>E. grevyi</v>
      </c>
      <c r="D12" s="1" t="str">
        <f t="shared" si="0"/>
        <v>E. burchelli granti</v>
      </c>
      <c r="E12" s="1" t="str">
        <f t="shared" si="0"/>
        <v>E. zebra</v>
      </c>
      <c r="F12" s="1" t="str">
        <f t="shared" si="0"/>
        <v>E. africanus</v>
      </c>
      <c r="G12" s="1" t="str">
        <f t="shared" si="0"/>
        <v>E. asinus (Grands) </v>
      </c>
      <c r="H12" s="1" t="str">
        <f t="shared" si="0"/>
        <v>E. Prz. et Mongols</v>
      </c>
      <c r="M12" s="1" t="str">
        <f>M2</f>
        <v>Muallaq 2</v>
      </c>
      <c r="N12" s="1" t="str">
        <f>N2</f>
        <v>Muallaq 4</v>
      </c>
      <c r="O12" s="9" t="str">
        <f>O2</f>
        <v>AD 78</v>
      </c>
      <c r="P12" s="1" t="str">
        <f>P2</f>
        <v>G 14</v>
      </c>
      <c r="R12" s="9"/>
    </row>
    <row r="13" spans="1:18" ht="12.75">
      <c r="A13" s="3">
        <v>1.682</v>
      </c>
      <c r="B13">
        <v>7</v>
      </c>
      <c r="C13" s="3">
        <f aca="true" t="shared" si="1" ref="C13:H21">LOG10(C3)-$A13</f>
        <v>0.009</v>
      </c>
      <c r="D13" s="3">
        <f t="shared" si="1"/>
        <v>-0.042</v>
      </c>
      <c r="E13" s="3">
        <f t="shared" si="1"/>
        <v>-0.043</v>
      </c>
      <c r="F13" s="3">
        <f t="shared" si="1"/>
        <v>-0.043</v>
      </c>
      <c r="G13" s="3">
        <f t="shared" si="1"/>
        <v>0.02</v>
      </c>
      <c r="H13" s="3">
        <f t="shared" si="1"/>
        <v>-0.002</v>
      </c>
      <c r="I13" s="3"/>
      <c r="J13" s="3"/>
      <c r="K13" s="3"/>
      <c r="L13">
        <v>7</v>
      </c>
      <c r="M13" s="3">
        <f aca="true" t="shared" si="2" ref="M13:Q19">LOG10(M3)-$A13</f>
        <v>0.017</v>
      </c>
      <c r="N13" s="3">
        <f t="shared" si="2"/>
        <v>0.017</v>
      </c>
      <c r="O13" s="3">
        <f t="shared" si="2"/>
        <v>0.008</v>
      </c>
      <c r="P13" s="3">
        <f t="shared" si="2"/>
        <v>-0.001</v>
      </c>
      <c r="Q13" s="3"/>
      <c r="R13" s="3"/>
    </row>
    <row r="14" spans="1:18" ht="12.75">
      <c r="A14" s="3">
        <v>1.884</v>
      </c>
      <c r="B14">
        <v>1</v>
      </c>
      <c r="C14" s="3">
        <f t="shared" si="1"/>
        <v>0.026</v>
      </c>
      <c r="D14" s="3">
        <f t="shared" si="1"/>
        <v>-0.029</v>
      </c>
      <c r="E14" s="3">
        <f t="shared" si="1"/>
        <v>-0.009</v>
      </c>
      <c r="F14" s="3">
        <f t="shared" si="1"/>
        <v>-0.021</v>
      </c>
      <c r="G14" s="3">
        <f t="shared" si="1"/>
        <v>0.039</v>
      </c>
      <c r="H14" s="3">
        <f t="shared" si="1"/>
        <v>-0.005</v>
      </c>
      <c r="I14" s="3"/>
      <c r="J14" s="3"/>
      <c r="K14" s="3"/>
      <c r="L14">
        <v>1</v>
      </c>
      <c r="M14" s="3">
        <f t="shared" si="2"/>
        <v>0.026</v>
      </c>
      <c r="N14" s="3">
        <f t="shared" si="2"/>
        <v>0.002</v>
      </c>
      <c r="O14" s="3">
        <f t="shared" si="2"/>
        <v>0.014</v>
      </c>
      <c r="P14" s="3">
        <f t="shared" si="2"/>
        <v>0</v>
      </c>
      <c r="Q14" s="3"/>
      <c r="R14" s="3"/>
    </row>
    <row r="15" spans="1:18" ht="12.75">
      <c r="A15" s="3">
        <v>1.39</v>
      </c>
      <c r="B15">
        <v>3</v>
      </c>
      <c r="C15" s="3">
        <f t="shared" si="1"/>
        <v>0.083</v>
      </c>
      <c r="D15" s="3">
        <f t="shared" si="1"/>
        <v>0.089</v>
      </c>
      <c r="E15" s="3">
        <f t="shared" si="1"/>
        <v>0.094</v>
      </c>
      <c r="F15" s="3">
        <f t="shared" si="1"/>
        <v>0.027</v>
      </c>
      <c r="G15" s="3">
        <f t="shared" si="1"/>
        <v>0.096</v>
      </c>
      <c r="H15" s="3">
        <f t="shared" si="1"/>
        <v>0.103</v>
      </c>
      <c r="I15" s="3"/>
      <c r="J15" s="3"/>
      <c r="K15" s="3"/>
      <c r="L15">
        <v>3</v>
      </c>
      <c r="M15" s="3">
        <f t="shared" si="2"/>
        <v>0.065</v>
      </c>
      <c r="N15" s="3">
        <f t="shared" si="2"/>
        <v>0.038</v>
      </c>
      <c r="O15" s="3">
        <f t="shared" si="2"/>
        <v>0.052</v>
      </c>
      <c r="P15" s="3">
        <f t="shared" si="2"/>
        <v>0.049</v>
      </c>
      <c r="Q15" s="3"/>
      <c r="R15" s="3"/>
    </row>
    <row r="16" spans="1:18" ht="12.75">
      <c r="A16" s="3">
        <v>1.614</v>
      </c>
      <c r="B16">
        <v>4</v>
      </c>
      <c r="C16" s="3">
        <f t="shared" si="1"/>
        <v>0.099</v>
      </c>
      <c r="D16" s="3">
        <f t="shared" si="1"/>
        <v>0.069</v>
      </c>
      <c r="E16" s="3">
        <f t="shared" si="1"/>
        <v>0.072</v>
      </c>
      <c r="F16" s="3">
        <f t="shared" si="1"/>
        <v>0.022</v>
      </c>
      <c r="G16" s="3">
        <f t="shared" si="1"/>
        <v>0.092</v>
      </c>
      <c r="H16" s="3">
        <f t="shared" si="1"/>
        <v>0.086</v>
      </c>
      <c r="I16" s="3"/>
      <c r="J16" s="3"/>
      <c r="K16" s="3"/>
      <c r="L16">
        <v>4</v>
      </c>
      <c r="M16" s="3">
        <f t="shared" si="2"/>
        <v>0.076</v>
      </c>
      <c r="N16" s="3">
        <f t="shared" si="2"/>
        <v>0.044</v>
      </c>
      <c r="O16" s="3">
        <f t="shared" si="2"/>
        <v>0.067</v>
      </c>
      <c r="P16" s="3">
        <f t="shared" si="2"/>
        <v>0.072</v>
      </c>
      <c r="Q16" s="3"/>
      <c r="R16" s="3"/>
    </row>
    <row r="17" spans="1:18" ht="12.75">
      <c r="A17" s="3">
        <v>1.489</v>
      </c>
      <c r="B17">
        <v>5</v>
      </c>
      <c r="C17" s="3">
        <f t="shared" si="1"/>
        <v>0.076</v>
      </c>
      <c r="D17" s="3">
        <f t="shared" si="1"/>
        <v>0.041</v>
      </c>
      <c r="E17" s="3">
        <f t="shared" si="1"/>
        <v>0.045</v>
      </c>
      <c r="F17" s="3">
        <f t="shared" si="1"/>
        <v>0.009</v>
      </c>
      <c r="G17" s="3">
        <f t="shared" si="1"/>
        <v>0.065</v>
      </c>
      <c r="H17" s="3">
        <f t="shared" si="1"/>
        <v>0.069</v>
      </c>
      <c r="I17" s="3"/>
      <c r="J17" s="3"/>
      <c r="K17" s="3"/>
      <c r="L17">
        <v>5</v>
      </c>
      <c r="M17" s="3">
        <f t="shared" si="2"/>
        <v>0.055</v>
      </c>
      <c r="N17" s="3">
        <f t="shared" si="2"/>
        <v>0.03</v>
      </c>
      <c r="O17" s="3">
        <f t="shared" si="2"/>
        <v>0.055</v>
      </c>
      <c r="P17" s="3">
        <f t="shared" si="2"/>
        <v>0.049</v>
      </c>
      <c r="Q17" s="3"/>
      <c r="R17" s="3"/>
    </row>
    <row r="18" spans="1:18" ht="12.75">
      <c r="A18" s="3">
        <v>1.564</v>
      </c>
      <c r="B18">
        <v>6</v>
      </c>
      <c r="C18" s="3">
        <f t="shared" si="1"/>
        <v>0.056</v>
      </c>
      <c r="D18" s="3">
        <f t="shared" si="1"/>
        <v>0.038</v>
      </c>
      <c r="E18" s="3">
        <f t="shared" si="1"/>
        <v>0.037</v>
      </c>
      <c r="F18" s="3">
        <f t="shared" si="1"/>
        <v>-0.011</v>
      </c>
      <c r="G18" s="3">
        <f t="shared" si="1"/>
        <v>0.045</v>
      </c>
      <c r="H18" s="3">
        <f t="shared" si="1"/>
        <v>0.049</v>
      </c>
      <c r="I18" s="3"/>
      <c r="J18" s="3"/>
      <c r="K18" s="3"/>
      <c r="L18">
        <v>6</v>
      </c>
      <c r="M18" s="3">
        <f t="shared" si="2"/>
        <v>0.016</v>
      </c>
      <c r="N18" s="3">
        <f t="shared" si="2"/>
        <v>0.004</v>
      </c>
      <c r="O18" s="3">
        <f t="shared" si="2"/>
        <v>0.027</v>
      </c>
      <c r="P18" s="3">
        <f t="shared" si="2"/>
        <v>0.033</v>
      </c>
      <c r="Q18" s="3"/>
      <c r="R18" s="3"/>
    </row>
    <row r="19" spans="1:18" ht="12.75">
      <c r="A19" s="3">
        <v>1.551</v>
      </c>
      <c r="B19">
        <v>14</v>
      </c>
      <c r="C19" s="3">
        <f t="shared" si="1"/>
        <v>0.024</v>
      </c>
      <c r="D19" s="3">
        <f t="shared" si="1"/>
        <v>0.014</v>
      </c>
      <c r="E19" s="3">
        <f t="shared" si="1"/>
        <v>0.029</v>
      </c>
      <c r="F19" s="3">
        <f t="shared" si="1"/>
        <v>-0.021</v>
      </c>
      <c r="G19" s="3">
        <f t="shared" si="1"/>
        <v>0.042</v>
      </c>
      <c r="H19" s="3">
        <f t="shared" si="1"/>
        <v>0.039</v>
      </c>
      <c r="I19" s="3"/>
      <c r="J19" s="3"/>
      <c r="K19" s="3"/>
      <c r="L19">
        <v>14</v>
      </c>
      <c r="M19" s="3">
        <f t="shared" si="2"/>
        <v>0.005</v>
      </c>
      <c r="N19" s="3">
        <f t="shared" si="2"/>
        <v>-0.007</v>
      </c>
      <c r="O19" s="3">
        <f t="shared" si="2"/>
        <v>0.017</v>
      </c>
      <c r="P19" s="3">
        <f t="shared" si="2"/>
        <v>0.005</v>
      </c>
      <c r="Q19" s="3"/>
      <c r="R19" s="3"/>
    </row>
    <row r="20" spans="1:18" ht="12.75">
      <c r="A20" s="3">
        <v>1.767</v>
      </c>
      <c r="B20">
        <v>10</v>
      </c>
      <c r="C20" s="3">
        <f t="shared" si="1"/>
        <v>0.005</v>
      </c>
      <c r="D20" s="3">
        <f t="shared" si="1"/>
        <v>-0.062</v>
      </c>
      <c r="E20" s="3">
        <f t="shared" si="1"/>
        <v>-0.03</v>
      </c>
      <c r="F20" s="3">
        <f t="shared" si="1"/>
        <v>-0.043</v>
      </c>
      <c r="G20" s="3">
        <f t="shared" si="1"/>
        <v>0.007</v>
      </c>
      <c r="H20" s="3">
        <f t="shared" si="1"/>
        <v>-0.035</v>
      </c>
      <c r="L20">
        <v>10</v>
      </c>
      <c r="M20" s="3">
        <f aca="true" t="shared" si="3" ref="M20:P21">LOG10(M10)-$A20</f>
        <v>0</v>
      </c>
      <c r="N20" s="3">
        <f>LOG10(N10)-$A20</f>
        <v>-0.035</v>
      </c>
      <c r="O20" s="3">
        <f>LOG10(O10)-$A20</f>
        <v>-0.027</v>
      </c>
      <c r="P20" s="3">
        <f t="shared" si="3"/>
        <v>-0.027</v>
      </c>
      <c r="Q20" s="3"/>
      <c r="R20" s="3"/>
    </row>
    <row r="21" spans="1:18" ht="12.75">
      <c r="A21" s="3">
        <v>1.014</v>
      </c>
      <c r="B21">
        <v>12</v>
      </c>
      <c r="C21" s="3">
        <f t="shared" si="1"/>
        <v>0.15</v>
      </c>
      <c r="D21" s="3">
        <f t="shared" si="1"/>
        <v>0.129</v>
      </c>
      <c r="E21" s="3">
        <f t="shared" si="1"/>
        <v>0.113</v>
      </c>
      <c r="F21" s="3">
        <f t="shared" si="1"/>
        <v>0.103</v>
      </c>
      <c r="G21" s="3">
        <f t="shared" si="1"/>
        <v>0.18</v>
      </c>
      <c r="H21" s="3">
        <f t="shared" si="1"/>
        <v>0.135</v>
      </c>
      <c r="L21">
        <v>12</v>
      </c>
      <c r="M21" s="3">
        <f t="shared" si="3"/>
        <v>0.107</v>
      </c>
      <c r="N21" s="3">
        <f>LOG10(N11)-$A21</f>
        <v>0.162</v>
      </c>
      <c r="O21" s="3">
        <f>LOG10(O11)-$A21</f>
        <v>0.19</v>
      </c>
      <c r="P21" s="3">
        <f t="shared" si="3"/>
        <v>0.162</v>
      </c>
      <c r="Q21" s="3"/>
      <c r="R21" s="3"/>
    </row>
    <row r="22" ht="12.75">
      <c r="C22" s="7"/>
    </row>
    <row r="23" ht="12.75">
      <c r="C23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2000-12-11T13:37:58Z</dcterms:created>
  <cp:category/>
  <cp:version/>
  <cp:contentType/>
  <cp:contentStatus/>
</cp:coreProperties>
</file>