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80" yWindow="2720" windowWidth="15420" windowHeight="1568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'Feuil1'!$C$24:$C$24</definedName>
  </definedNames>
  <calcPr fullCalcOnLoad="1"/>
</workbook>
</file>

<file path=xl/sharedStrings.xml><?xml version="1.0" encoding="utf-8"?>
<sst xmlns="http://schemas.openxmlformats.org/spreadsheetml/2006/main" count="6" uniqueCount="6">
  <si>
    <t>AMNH</t>
  </si>
  <si>
    <t>Lincoln</t>
  </si>
  <si>
    <t>n</t>
  </si>
  <si>
    <t>Trail</t>
  </si>
  <si>
    <t>Lakotahippus</t>
  </si>
  <si>
    <t>B small, n=1-2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</si>
</sst>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b/>
      <sz val="9"/>
      <color indexed="10"/>
      <name val="Geneva"/>
      <family val="0"/>
    </font>
    <font>
      <sz val="9.25"/>
      <name val="Geneva"/>
      <family val="0"/>
    </font>
    <font>
      <sz val="9"/>
      <color indexed="18"/>
      <name val="Genev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 vertical="top"/>
    </xf>
    <xf numFmtId="0" fontId="0" fillId="0" borderId="0" xfId="0" applyNumberFormat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Group B, Morph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4325"/>
          <c:w val="0.83225"/>
          <c:h val="0.82825"/>
        </c:manualLayout>
      </c:layout>
      <c:lineChart>
        <c:grouping val="standard"/>
        <c:varyColors val="0"/>
        <c:ser>
          <c:idx val="2"/>
          <c:order val="0"/>
          <c:tx>
            <c:strRef>
              <c:f>Feuil1!$C$15</c:f>
              <c:strCache>
                <c:ptCount val="1"/>
                <c:pt idx="0">
                  <c:v>27833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107764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marker val="1"/>
        <c:axId val="13489625"/>
        <c:axId val="54297762"/>
      </c:lineChart>
      <c:catAx>
        <c:axId val="13489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4297762"/>
        <c:crosses val="autoZero"/>
        <c:auto val="1"/>
        <c:lblOffset val="100"/>
        <c:noMultiLvlLbl val="0"/>
      </c:catAx>
      <c:valAx>
        <c:axId val="54297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348962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51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0.5155</cdr:x>
      <cdr:y>0.55775</cdr:y>
    </cdr:from>
    <cdr:to>
      <cdr:x>0.5295</cdr:x>
      <cdr:y>0.6175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86690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0" i="0" u="none" baseline="0">
              <a:latin typeface="Geneva"/>
              <a:ea typeface="Geneva"/>
              <a:cs typeface="Geneva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24</xdr:row>
      <xdr:rowOff>104775</xdr:rowOff>
    </xdr:from>
    <xdr:to>
      <xdr:col>9</xdr:col>
      <xdr:colOff>609600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90525" y="3990975"/>
        <a:ext cx="7534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H7" sqref="H7"/>
    </sheetView>
  </sheetViews>
  <sheetFormatPr defaultColWidth="10.875" defaultRowHeight="12"/>
  <cols>
    <col min="1" max="1" width="11.50390625" style="1" customWidth="1"/>
    <col min="2" max="2" width="4.875" style="0" customWidth="1"/>
    <col min="5" max="5" width="14.375" style="0" customWidth="1"/>
  </cols>
  <sheetData>
    <row r="1" ht="12.75">
      <c r="D1" s="8"/>
    </row>
    <row r="2" spans="3:4" ht="12.75">
      <c r="C2" t="s">
        <v>1</v>
      </c>
      <c r="D2" s="9" t="s">
        <v>0</v>
      </c>
    </row>
    <row r="3" spans="3:4" s="7" customFormat="1" ht="12.75">
      <c r="C3" s="10"/>
      <c r="D3" s="9" t="s">
        <v>3</v>
      </c>
    </row>
    <row r="4" spans="3:4" ht="12.75">
      <c r="C4" s="10"/>
      <c r="D4" s="8"/>
    </row>
    <row r="5" spans="1:4" ht="12.75">
      <c r="A5" s="20" t="s">
        <v>4</v>
      </c>
      <c r="B5" s="1"/>
      <c r="C5" s="10"/>
      <c r="D5" s="8"/>
    </row>
    <row r="6" spans="1:6" s="7" customFormat="1" ht="12.75">
      <c r="A6" s="20">
        <v>60300</v>
      </c>
      <c r="B6" s="1"/>
      <c r="C6" s="7">
        <v>27833</v>
      </c>
      <c r="D6" s="8">
        <v>107764</v>
      </c>
      <c r="E6" s="7" t="s">
        <v>5</v>
      </c>
      <c r="F6" t="s">
        <v>2</v>
      </c>
    </row>
    <row r="7" spans="1:6" s="7" customFormat="1" ht="12.75">
      <c r="A7" s="21">
        <v>134</v>
      </c>
      <c r="B7" s="1">
        <v>5</v>
      </c>
      <c r="C7" s="16">
        <v>125</v>
      </c>
      <c r="D7" s="17"/>
      <c r="E7" s="2">
        <f aca="true" t="shared" si="0" ref="E7:E14">AVERAGE(C7:D7)</f>
        <v>125</v>
      </c>
      <c r="F7" s="11">
        <f aca="true" t="shared" si="1" ref="F7:F14">COUNT(C7:D7)</f>
        <v>1</v>
      </c>
    </row>
    <row r="8" spans="1:6" s="2" customFormat="1" ht="12.75">
      <c r="A8" s="22">
        <v>220</v>
      </c>
      <c r="B8" s="1">
        <v>23</v>
      </c>
      <c r="C8" s="2">
        <v>207</v>
      </c>
      <c r="D8" s="12">
        <v>214.2</v>
      </c>
      <c r="E8" s="2">
        <f t="shared" si="0"/>
        <v>210.6</v>
      </c>
      <c r="F8" s="11">
        <f t="shared" si="1"/>
        <v>2</v>
      </c>
    </row>
    <row r="9" spans="1:6" ht="12.75">
      <c r="A9" s="23">
        <v>72</v>
      </c>
      <c r="B9" s="1">
        <v>2</v>
      </c>
      <c r="C9">
        <v>74</v>
      </c>
      <c r="D9" s="13">
        <v>84.4</v>
      </c>
      <c r="E9" s="2">
        <f t="shared" si="0"/>
        <v>79.2</v>
      </c>
      <c r="F9" s="11">
        <f t="shared" si="1"/>
        <v>2</v>
      </c>
    </row>
    <row r="10" spans="1:6" ht="12.75">
      <c r="A10" s="24">
        <v>70</v>
      </c>
      <c r="B10" s="1">
        <v>1</v>
      </c>
      <c r="C10">
        <v>63</v>
      </c>
      <c r="D10" s="14">
        <v>80</v>
      </c>
      <c r="E10" s="2">
        <f t="shared" si="0"/>
        <v>71.5</v>
      </c>
      <c r="F10" s="11">
        <f t="shared" si="1"/>
        <v>2</v>
      </c>
    </row>
    <row r="11" spans="1:6" ht="12.75">
      <c r="A11" s="24">
        <v>33</v>
      </c>
      <c r="B11" s="1">
        <v>15</v>
      </c>
      <c r="C11">
        <v>39</v>
      </c>
      <c r="D11" s="13">
        <v>42.4</v>
      </c>
      <c r="E11" s="2">
        <f t="shared" si="0"/>
        <v>40.7</v>
      </c>
      <c r="F11" s="11">
        <f t="shared" si="1"/>
        <v>2</v>
      </c>
    </row>
    <row r="12" spans="1:6" ht="12.75">
      <c r="A12" s="24">
        <v>107</v>
      </c>
      <c r="B12" s="1">
        <v>9</v>
      </c>
      <c r="C12">
        <v>97</v>
      </c>
      <c r="D12" s="13">
        <v>113.2</v>
      </c>
      <c r="E12" s="2">
        <f t="shared" si="0"/>
        <v>105.1</v>
      </c>
      <c r="F12" s="11">
        <f t="shared" si="1"/>
        <v>2</v>
      </c>
    </row>
    <row r="13" spans="1:6" ht="12.75">
      <c r="A13" s="25">
        <v>83</v>
      </c>
      <c r="B13" s="1">
        <v>30</v>
      </c>
      <c r="C13">
        <v>81</v>
      </c>
      <c r="D13" s="13">
        <v>92</v>
      </c>
      <c r="E13" s="2">
        <f t="shared" si="0"/>
        <v>86.5</v>
      </c>
      <c r="F13" s="11">
        <f t="shared" si="1"/>
        <v>2</v>
      </c>
    </row>
    <row r="14" spans="1:6" s="2" customFormat="1" ht="12.75">
      <c r="A14" s="25">
        <v>107</v>
      </c>
      <c r="B14" s="1">
        <v>31</v>
      </c>
      <c r="C14">
        <v>100</v>
      </c>
      <c r="D14" s="12">
        <v>109.4</v>
      </c>
      <c r="E14" s="2">
        <f t="shared" si="0"/>
        <v>104.7</v>
      </c>
      <c r="F14" s="11">
        <f t="shared" si="1"/>
        <v>2</v>
      </c>
    </row>
    <row r="15" spans="1:4" s="1" customFormat="1" ht="12.75">
      <c r="A15" s="15" t="str">
        <f>A5</f>
        <v>Lakotahippus</v>
      </c>
      <c r="B15" s="7"/>
      <c r="C15" s="19">
        <f>C6</f>
        <v>27833</v>
      </c>
      <c r="D15" s="19">
        <f>D6</f>
        <v>107764</v>
      </c>
    </row>
    <row r="16" spans="1:4" s="1" customFormat="1" ht="12.75">
      <c r="A16" s="4">
        <f aca="true" t="shared" si="2" ref="A16:A23">LOG10(A7)</f>
        <v>2.1271047983648073</v>
      </c>
      <c r="B16" s="1">
        <v>5</v>
      </c>
      <c r="C16" s="4">
        <f aca="true" t="shared" si="3" ref="C16:C23">LOG10(C7)-$A16</f>
        <v>-0.030194785356750575</v>
      </c>
      <c r="D16" s="18"/>
    </row>
    <row r="17" spans="1:4" ht="12.75">
      <c r="A17" s="4">
        <f t="shared" si="2"/>
        <v>2.342422680822206</v>
      </c>
      <c r="B17" s="5">
        <v>23</v>
      </c>
      <c r="C17" s="4">
        <f t="shared" si="3"/>
        <v>-0.026452335365288793</v>
      </c>
      <c r="D17" s="4">
        <f aca="true" t="shared" si="4" ref="D17:D23">LOG10(D8)-$A17</f>
        <v>-0.01160321432636957</v>
      </c>
    </row>
    <row r="18" spans="1:4" ht="12.75">
      <c r="A18" s="4">
        <f t="shared" si="2"/>
        <v>1.8573324964312685</v>
      </c>
      <c r="B18" s="5">
        <v>2</v>
      </c>
      <c r="C18" s="4">
        <f t="shared" si="3"/>
        <v>0.011899223299707717</v>
      </c>
      <c r="D18" s="4">
        <f t="shared" si="4"/>
        <v>0.0690099501943866</v>
      </c>
    </row>
    <row r="19" spans="1:4" ht="12.75">
      <c r="A19" s="4">
        <f t="shared" si="2"/>
        <v>1.845098040014257</v>
      </c>
      <c r="B19" s="5">
        <v>1</v>
      </c>
      <c r="C19" s="4">
        <f t="shared" si="3"/>
        <v>-0.04575749056067524</v>
      </c>
      <c r="D19" s="4">
        <f t="shared" si="4"/>
        <v>0.05799194697768639</v>
      </c>
    </row>
    <row r="20" spans="1:4" ht="12.75">
      <c r="A20" s="4">
        <f t="shared" si="2"/>
        <v>1.5185139398778875</v>
      </c>
      <c r="B20" s="5">
        <v>15</v>
      </c>
      <c r="C20" s="4">
        <f t="shared" si="3"/>
        <v>0.07255066714861158</v>
      </c>
      <c r="D20" s="4">
        <f t="shared" si="4"/>
        <v>0.10885191671484518</v>
      </c>
    </row>
    <row r="21" spans="1:4" ht="12.75">
      <c r="A21" s="4">
        <f t="shared" si="2"/>
        <v>2.0293837776852093</v>
      </c>
      <c r="B21" s="5">
        <v>9</v>
      </c>
      <c r="C21" s="4">
        <f t="shared" si="3"/>
        <v>-0.04261204341896452</v>
      </c>
      <c r="D21" s="4">
        <f t="shared" si="4"/>
        <v>0.024462649167043438</v>
      </c>
    </row>
    <row r="22" spans="1:4" ht="12.75">
      <c r="A22" s="4">
        <f t="shared" si="2"/>
        <v>1.919078092376074</v>
      </c>
      <c r="B22" s="5">
        <v>30</v>
      </c>
      <c r="C22" s="4">
        <f t="shared" si="3"/>
        <v>-0.010593073497424</v>
      </c>
      <c r="D22" s="4">
        <f t="shared" si="4"/>
        <v>0.044709734969481385</v>
      </c>
    </row>
    <row r="23" spans="1:4" ht="12.75">
      <c r="A23" s="4">
        <f t="shared" si="2"/>
        <v>2.0293837776852093</v>
      </c>
      <c r="B23" s="5">
        <v>31</v>
      </c>
      <c r="C23" s="4">
        <f t="shared" si="3"/>
        <v>-0.029383777685209278</v>
      </c>
      <c r="D23" s="4">
        <f t="shared" si="4"/>
        <v>0.009633544312202424</v>
      </c>
    </row>
    <row r="24" spans="1:10" ht="12.75">
      <c r="A24" s="4"/>
      <c r="B24" s="5"/>
      <c r="C24" s="4"/>
      <c r="D24" s="4"/>
      <c r="E24" s="4"/>
      <c r="F24" s="4"/>
      <c r="H24" s="4"/>
      <c r="I24" s="4"/>
      <c r="J24" s="4"/>
    </row>
    <row r="25" spans="2:5" ht="12">
      <c r="B25" s="5"/>
      <c r="C25" s="5"/>
      <c r="E25" s="2"/>
    </row>
    <row r="26" s="1" customFormat="1" ht="12"/>
    <row r="27" spans="3:27" s="1" customFormat="1" ht="1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W27" s="3"/>
      <c r="AA27" s="4"/>
    </row>
    <row r="28" spans="3:27" s="1" customFormat="1" ht="1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W28" s="3"/>
      <c r="AA28" s="4"/>
    </row>
    <row r="29" spans="2:27" ht="12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W29" s="4"/>
      <c r="AA29" s="4"/>
    </row>
    <row r="30" spans="2:27" ht="12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W30" s="4"/>
      <c r="AA30" s="4"/>
    </row>
    <row r="31" spans="2:27" ht="12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W31" s="4"/>
      <c r="AA31" s="4"/>
    </row>
    <row r="32" spans="2:27" ht="12"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W32" s="4"/>
      <c r="AA32" s="4"/>
    </row>
    <row r="33" spans="2:27" ht="12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W33" s="4"/>
      <c r="AA33" s="4"/>
    </row>
    <row r="34" spans="2:27" ht="12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R34" s="4"/>
      <c r="S34" s="4"/>
      <c r="AA34" s="1"/>
    </row>
    <row r="35" spans="2:27" ht="12"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Q35" s="5"/>
      <c r="R35" s="5"/>
      <c r="S35" s="5"/>
      <c r="AA35" s="4"/>
    </row>
    <row r="36" spans="2:27" ht="1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Q36" s="5"/>
      <c r="R36" s="4"/>
      <c r="S36" s="4"/>
      <c r="AA36" s="4"/>
    </row>
    <row r="37" spans="2:27" ht="12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AA37" s="4"/>
    </row>
    <row r="38" spans="2:27" ht="12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AA38" s="4"/>
    </row>
    <row r="39" spans="2:27" ht="12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AA39" s="4"/>
    </row>
    <row r="40" spans="1:2" s="4" customFormat="1" ht="12">
      <c r="A40" s="3"/>
      <c r="B40" s="6"/>
    </row>
    <row r="41" spans="1:2" s="4" customFormat="1" ht="12">
      <c r="A41" s="3"/>
      <c r="B41" s="6"/>
    </row>
    <row r="42" spans="1:27" s="4" customFormat="1" ht="12">
      <c r="A42" s="3"/>
      <c r="B42" s="6"/>
      <c r="AA42"/>
    </row>
    <row r="43" spans="2:27" ht="12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  <c r="AA43" s="5"/>
    </row>
    <row r="44" spans="2:27" ht="12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R44" s="4"/>
      <c r="S44" s="4"/>
      <c r="AA44" s="4"/>
    </row>
    <row r="45" ht="12">
      <c r="AA45" s="4"/>
    </row>
    <row r="46" ht="12">
      <c r="AA46" s="4"/>
    </row>
    <row r="47" ht="12"/>
    <row r="53" ht="12.75">
      <c r="AA53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