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40" yWindow="6360" windowWidth="17280" windowHeight="75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'Feuil1'!$B$4:$G$14</definedName>
  </definedNames>
  <calcPr fullCalcOnLoad="1"/>
</workbook>
</file>

<file path=xl/sharedStrings.xml><?xml version="1.0" encoding="utf-8"?>
<sst xmlns="http://schemas.openxmlformats.org/spreadsheetml/2006/main" count="60" uniqueCount="40">
  <si>
    <t>LD 885</t>
  </si>
  <si>
    <t>HA 7111</t>
  </si>
  <si>
    <t>HA 6879</t>
  </si>
  <si>
    <t>NY 82038</t>
  </si>
  <si>
    <t>NY 204065</t>
  </si>
  <si>
    <t>NY 90166</t>
  </si>
  <si>
    <t>NY 90345</t>
  </si>
  <si>
    <t>BA 10899</t>
  </si>
  <si>
    <t>F</t>
  </si>
  <si>
    <t>?</t>
  </si>
  <si>
    <t>NA 3967</t>
  </si>
  <si>
    <t>NA 3968</t>
  </si>
  <si>
    <t>BA 10873</t>
  </si>
  <si>
    <t>BA 10876</t>
  </si>
  <si>
    <t>G 70</t>
  </si>
  <si>
    <t>G 71</t>
  </si>
  <si>
    <t>G 73</t>
  </si>
  <si>
    <t>G 74</t>
  </si>
  <si>
    <t>G 76</t>
  </si>
  <si>
    <t>G 77</t>
  </si>
  <si>
    <t>Kenya</t>
  </si>
  <si>
    <t>Zoo</t>
  </si>
  <si>
    <t>Wamba</t>
  </si>
  <si>
    <t>LG 32049</t>
  </si>
  <si>
    <t>G 7</t>
  </si>
  <si>
    <t>G 15</t>
  </si>
  <si>
    <t>G 16</t>
  </si>
  <si>
    <t>G 26</t>
  </si>
  <si>
    <t>G 27</t>
  </si>
  <si>
    <t>G 31</t>
  </si>
  <si>
    <t>G 48</t>
  </si>
  <si>
    <t>Ost Afrika</t>
  </si>
  <si>
    <t>n</t>
  </si>
  <si>
    <t>x</t>
  </si>
  <si>
    <t>min</t>
  </si>
  <si>
    <t>max</t>
  </si>
  <si>
    <t>s</t>
  </si>
  <si>
    <t>v</t>
  </si>
  <si>
    <t>log GM (n=12)</t>
  </si>
  <si>
    <t>dlog GF x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</si>
</sst>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6" sqref="A6"/>
    </sheetView>
  </sheetViews>
  <sheetFormatPr defaultColWidth="10.875" defaultRowHeight="12"/>
  <cols>
    <col min="2" max="2" width="2.125" style="3" bestFit="1" customWidth="1"/>
    <col min="3" max="3" width="8.875" style="0" bestFit="1" customWidth="1"/>
    <col min="4" max="5" width="7.875" style="0" customWidth="1"/>
    <col min="6" max="7" width="8.875" style="0" customWidth="1"/>
    <col min="8" max="9" width="7.875" style="0" customWidth="1"/>
    <col min="10" max="10" width="8.625" style="0" bestFit="1" customWidth="1"/>
    <col min="11" max="11" width="9.625" style="0" bestFit="1" customWidth="1"/>
    <col min="12" max="13" width="8.625" style="0" bestFit="1" customWidth="1"/>
    <col min="14" max="14" width="8.875" style="0" customWidth="1"/>
    <col min="15" max="15" width="8.50390625" style="0" customWidth="1"/>
    <col min="16" max="16384" width="8.875" style="0" customWidth="1"/>
  </cols>
  <sheetData>
    <row r="1" spans="2:8" s="2" customFormat="1" ht="12.75">
      <c r="B1" s="3"/>
      <c r="C1" s="2" t="s">
        <v>31</v>
      </c>
      <c r="D1" s="2" t="s">
        <v>20</v>
      </c>
      <c r="E1" s="2" t="s">
        <v>20</v>
      </c>
      <c r="H1" s="2" t="s">
        <v>20</v>
      </c>
    </row>
    <row r="2" spans="2:15" s="2" customFormat="1" ht="12.75">
      <c r="B2" s="3"/>
      <c r="F2" s="2" t="s">
        <v>21</v>
      </c>
      <c r="G2" s="2" t="s">
        <v>21</v>
      </c>
      <c r="H2" s="2" t="s">
        <v>22</v>
      </c>
      <c r="I2" s="2" t="s">
        <v>21</v>
      </c>
      <c r="J2" s="2" t="s">
        <v>9</v>
      </c>
      <c r="N2" s="2" t="s">
        <v>21</v>
      </c>
      <c r="O2" s="2" t="s">
        <v>21</v>
      </c>
    </row>
    <row r="3" spans="2:15" s="2" customFormat="1" ht="12.75">
      <c r="B3" s="3"/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  <c r="H3" s="2" t="s">
        <v>8</v>
      </c>
      <c r="I3" s="2" t="s">
        <v>8</v>
      </c>
      <c r="J3" s="2" t="s">
        <v>8</v>
      </c>
      <c r="K3" s="2" t="s">
        <v>8</v>
      </c>
      <c r="L3" s="2" t="s">
        <v>8</v>
      </c>
      <c r="M3" s="2" t="s">
        <v>8</v>
      </c>
      <c r="N3" s="2" t="s">
        <v>8</v>
      </c>
      <c r="O3" s="2" t="s">
        <v>8</v>
      </c>
    </row>
    <row r="4" spans="2:15" s="2" customFormat="1" ht="12.75">
      <c r="B4" s="3"/>
      <c r="C4" s="2">
        <v>1</v>
      </c>
      <c r="D4" s="2">
        <v>1</v>
      </c>
      <c r="E4" s="2">
        <v>1</v>
      </c>
      <c r="F4" s="2">
        <v>100</v>
      </c>
      <c r="G4" s="2">
        <v>1</v>
      </c>
      <c r="H4" s="2">
        <v>10</v>
      </c>
      <c r="I4" s="2">
        <v>100</v>
      </c>
      <c r="J4" s="2">
        <v>10</v>
      </c>
      <c r="K4" s="2">
        <v>3500</v>
      </c>
      <c r="L4" s="2">
        <v>100</v>
      </c>
      <c r="M4" s="2">
        <v>1</v>
      </c>
      <c r="N4" s="2">
        <v>100</v>
      </c>
      <c r="O4" s="2">
        <v>100</v>
      </c>
    </row>
    <row r="5" spans="2:15" s="2" customFormat="1" ht="12.75">
      <c r="B5" s="3"/>
      <c r="C5" s="2" t="s">
        <v>0</v>
      </c>
      <c r="D5" s="2" t="s">
        <v>10</v>
      </c>
      <c r="E5" s="2" t="s">
        <v>11</v>
      </c>
      <c r="F5" s="2" t="s">
        <v>13</v>
      </c>
      <c r="G5" s="2" t="s">
        <v>12</v>
      </c>
      <c r="H5" s="2" t="s">
        <v>2</v>
      </c>
      <c r="I5" s="2" t="s">
        <v>1</v>
      </c>
      <c r="J5" s="2" t="s">
        <v>3</v>
      </c>
      <c r="K5" s="2" t="s">
        <v>4</v>
      </c>
      <c r="L5" s="2" t="s">
        <v>5</v>
      </c>
      <c r="M5" s="2" t="s">
        <v>6</v>
      </c>
      <c r="N5" s="2" t="s">
        <v>7</v>
      </c>
      <c r="O5" s="2" t="s">
        <v>23</v>
      </c>
    </row>
    <row r="6" spans="2:15" s="2" customFormat="1" ht="12.75">
      <c r="B6" s="3"/>
      <c r="C6" s="2" t="s">
        <v>24</v>
      </c>
      <c r="D6" s="2" t="s">
        <v>25</v>
      </c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</row>
    <row r="7" spans="2:15" s="1" customFormat="1" ht="12.75">
      <c r="B7" s="3">
        <v>1</v>
      </c>
      <c r="C7" s="1">
        <v>67</v>
      </c>
      <c r="D7" s="1">
        <v>64</v>
      </c>
      <c r="E7" s="1">
        <v>63</v>
      </c>
      <c r="F7" s="1">
        <v>63</v>
      </c>
      <c r="G7" s="1">
        <v>62</v>
      </c>
      <c r="H7" s="1">
        <v>65</v>
      </c>
      <c r="I7" s="1">
        <v>65</v>
      </c>
      <c r="J7" s="1">
        <v>66</v>
      </c>
      <c r="K7" s="1">
        <v>64</v>
      </c>
      <c r="L7" s="1">
        <v>62</v>
      </c>
      <c r="M7" s="1">
        <v>63</v>
      </c>
      <c r="N7" s="1">
        <v>66</v>
      </c>
      <c r="O7" s="1">
        <v>64</v>
      </c>
    </row>
    <row r="8" spans="2:15" s="1" customFormat="1" ht="12.75">
      <c r="B8" s="3">
        <v>2</v>
      </c>
      <c r="C8" s="1">
        <v>63</v>
      </c>
      <c r="D8" s="1">
        <v>62.1</v>
      </c>
      <c r="E8" s="1">
        <v>62</v>
      </c>
      <c r="F8" s="1">
        <v>62.5</v>
      </c>
      <c r="G8" s="1">
        <v>61</v>
      </c>
      <c r="H8" s="1">
        <v>64</v>
      </c>
      <c r="I8" s="1">
        <v>63</v>
      </c>
      <c r="J8" s="1">
        <v>63</v>
      </c>
      <c r="K8" s="1">
        <v>61</v>
      </c>
      <c r="L8" s="1">
        <v>60</v>
      </c>
      <c r="M8" s="1">
        <v>61</v>
      </c>
      <c r="N8" s="1">
        <v>62</v>
      </c>
      <c r="O8" s="1">
        <v>61</v>
      </c>
    </row>
    <row r="9" spans="2:15" s="1" customFormat="1" ht="12.75">
      <c r="B9" s="3">
        <v>3</v>
      </c>
      <c r="C9" s="1">
        <v>63.5</v>
      </c>
      <c r="D9" s="1">
        <v>57.3</v>
      </c>
      <c r="E9" s="1">
        <v>63.6</v>
      </c>
      <c r="F9" s="1">
        <v>61.5</v>
      </c>
      <c r="G9" s="1">
        <v>61.5</v>
      </c>
      <c r="H9" s="1">
        <v>64</v>
      </c>
      <c r="I9" s="1">
        <v>63</v>
      </c>
      <c r="J9" s="1">
        <v>62</v>
      </c>
      <c r="K9" s="1">
        <v>63</v>
      </c>
      <c r="L9" s="1">
        <v>56</v>
      </c>
      <c r="M9" s="1">
        <v>60</v>
      </c>
      <c r="N9" s="1">
        <v>63</v>
      </c>
      <c r="O9" s="1">
        <v>59</v>
      </c>
    </row>
    <row r="10" spans="2:15" s="1" customFormat="1" ht="12.75">
      <c r="B10" s="3">
        <v>4</v>
      </c>
      <c r="C10" s="1">
        <v>29</v>
      </c>
      <c r="D10" s="1">
        <v>29</v>
      </c>
      <c r="E10" s="1">
        <v>31</v>
      </c>
      <c r="F10" s="1">
        <v>27</v>
      </c>
      <c r="G10" s="1">
        <v>27.5</v>
      </c>
      <c r="H10" s="1">
        <v>30</v>
      </c>
      <c r="I10" s="1">
        <v>30</v>
      </c>
      <c r="J10" s="1">
        <v>30</v>
      </c>
      <c r="K10" s="1">
        <v>28</v>
      </c>
      <c r="L10" s="1">
        <v>27.5</v>
      </c>
      <c r="M10" s="1">
        <v>26</v>
      </c>
      <c r="N10" s="1">
        <v>31</v>
      </c>
      <c r="O10" s="1">
        <v>28</v>
      </c>
    </row>
    <row r="11" spans="2:15" s="1" customFormat="1" ht="12.75">
      <c r="B11" s="3">
        <v>5</v>
      </c>
      <c r="C11" s="1">
        <v>51.5</v>
      </c>
      <c r="D11" s="1">
        <v>47.3</v>
      </c>
      <c r="E11" s="1">
        <v>53</v>
      </c>
      <c r="F11" s="1">
        <v>48</v>
      </c>
      <c r="G11" s="1">
        <v>50</v>
      </c>
      <c r="H11" s="1">
        <v>51</v>
      </c>
      <c r="I11" s="1">
        <v>50</v>
      </c>
      <c r="J11" s="1">
        <v>51</v>
      </c>
      <c r="K11" s="1">
        <v>50</v>
      </c>
      <c r="L11" s="1">
        <v>49</v>
      </c>
      <c r="M11" s="1">
        <v>50</v>
      </c>
      <c r="N11" s="1">
        <v>50</v>
      </c>
      <c r="O11" s="1">
        <v>49</v>
      </c>
    </row>
    <row r="12" spans="2:15" s="1" customFormat="1" ht="12.75">
      <c r="B12" s="3">
        <v>6</v>
      </c>
      <c r="C12" s="1">
        <v>35</v>
      </c>
      <c r="D12" s="1">
        <v>35</v>
      </c>
      <c r="E12" s="1">
        <v>36.5</v>
      </c>
      <c r="F12" s="1">
        <v>34.5</v>
      </c>
      <c r="G12" s="1">
        <v>33</v>
      </c>
      <c r="H12" s="1">
        <v>37</v>
      </c>
      <c r="I12" s="1">
        <v>33</v>
      </c>
      <c r="J12" s="1">
        <v>35</v>
      </c>
      <c r="K12" s="1">
        <v>37.5</v>
      </c>
      <c r="L12" s="1">
        <v>34</v>
      </c>
      <c r="M12" s="1">
        <v>34</v>
      </c>
      <c r="N12" s="1">
        <v>35</v>
      </c>
      <c r="O12" s="1">
        <v>35</v>
      </c>
    </row>
    <row r="13" spans="2:15" s="1" customFormat="1" ht="12.75">
      <c r="B13" s="3">
        <v>7</v>
      </c>
      <c r="C13" s="1">
        <v>50.5</v>
      </c>
      <c r="D13" s="1">
        <v>53.2</v>
      </c>
      <c r="E13" s="1">
        <v>55.2</v>
      </c>
      <c r="F13" s="1">
        <v>51.5</v>
      </c>
      <c r="G13" s="1">
        <v>51.5</v>
      </c>
      <c r="H13" s="1">
        <v>53</v>
      </c>
      <c r="I13" s="1">
        <v>52</v>
      </c>
      <c r="J13" s="1">
        <v>52</v>
      </c>
      <c r="K13" s="1">
        <v>52</v>
      </c>
      <c r="L13" s="1">
        <v>49.5</v>
      </c>
      <c r="M13" s="1">
        <v>50</v>
      </c>
      <c r="N13" s="1">
        <v>50</v>
      </c>
      <c r="O13" s="1">
        <v>50</v>
      </c>
    </row>
    <row r="15" spans="1:12" ht="12.75">
      <c r="A15" s="3" t="s">
        <v>38</v>
      </c>
      <c r="C15" s="3" t="s">
        <v>32</v>
      </c>
      <c r="D15" s="3" t="s">
        <v>33</v>
      </c>
      <c r="E15" s="3" t="s">
        <v>34</v>
      </c>
      <c r="F15" s="3" t="s">
        <v>35</v>
      </c>
      <c r="G15" s="3" t="s">
        <v>36</v>
      </c>
      <c r="H15" s="3" t="s">
        <v>37</v>
      </c>
      <c r="J15" s="3" t="s">
        <v>39</v>
      </c>
      <c r="K15" s="3" t="s">
        <v>39</v>
      </c>
      <c r="L15" s="3" t="s">
        <v>39</v>
      </c>
    </row>
    <row r="16" spans="1:16" ht="12.75">
      <c r="A16" s="4">
        <v>1.8120773708565143</v>
      </c>
      <c r="B16" s="3">
        <v>1</v>
      </c>
      <c r="C16" s="3">
        <f>COUNT(C7:AA7)</f>
        <v>13</v>
      </c>
      <c r="D16" s="5">
        <f>AVERAGE(C7:AA7)</f>
        <v>64.15384615384616</v>
      </c>
      <c r="E16" s="6">
        <f>MIN(C7:AA7)</f>
        <v>62</v>
      </c>
      <c r="F16" s="6">
        <f>MAX(C7:AA7)</f>
        <v>67</v>
      </c>
      <c r="G16" s="7">
        <f>STDEV(C7:AA7)</f>
        <v>1.5730095277393399</v>
      </c>
      <c r="H16" s="7">
        <f aca="true" t="shared" si="0" ref="H16:H22">(100*G16)/D16</f>
        <v>2.451933316620074</v>
      </c>
      <c r="I16" s="3">
        <v>1</v>
      </c>
      <c r="J16" s="8">
        <f aca="true" t="shared" si="1" ref="J16:L22">LOG10(D16)-$A16</f>
        <v>-0.004854672525612669</v>
      </c>
      <c r="K16" s="8">
        <f t="shared" si="1"/>
        <v>-0.019685681358260432</v>
      </c>
      <c r="L16" s="8">
        <f t="shared" si="1"/>
        <v>0.013997431844311903</v>
      </c>
      <c r="M16" s="4"/>
      <c r="N16" s="6"/>
      <c r="O16" s="4"/>
      <c r="P16" s="4"/>
    </row>
    <row r="17" spans="1:16" ht="12.75">
      <c r="A17" s="4">
        <v>1.800717078282385</v>
      </c>
      <c r="B17" s="3">
        <v>2</v>
      </c>
      <c r="C17" s="3">
        <f aca="true" t="shared" si="2" ref="C17:C22">COUNT(C8:AA8)</f>
        <v>13</v>
      </c>
      <c r="D17" s="5">
        <f aca="true" t="shared" si="3" ref="D17:D22">AVERAGE(C8:AA8)</f>
        <v>61.96923076923077</v>
      </c>
      <c r="E17" s="6">
        <f aca="true" t="shared" si="4" ref="E17:E22">MIN(C8:AA8)</f>
        <v>60</v>
      </c>
      <c r="F17" s="6">
        <f aca="true" t="shared" si="5" ref="F17:F22">MAX(C8:AA8)</f>
        <v>64</v>
      </c>
      <c r="G17" s="7">
        <f aca="true" t="shared" si="6" ref="G17:G22">STDEV(C8:AA8)</f>
        <v>1.1272271402168477</v>
      </c>
      <c r="H17" s="7">
        <f t="shared" si="0"/>
        <v>1.8190110256726688</v>
      </c>
      <c r="I17" s="3">
        <v>2</v>
      </c>
      <c r="J17" s="8">
        <f t="shared" si="1"/>
        <v>-0.008540973043660083</v>
      </c>
      <c r="K17" s="8">
        <f t="shared" si="1"/>
        <v>-0.02256582789874151</v>
      </c>
      <c r="L17" s="8">
        <f t="shared" si="1"/>
        <v>0.005462895701502157</v>
      </c>
      <c r="M17" s="4"/>
      <c r="N17" s="6"/>
      <c r="O17" s="4"/>
      <c r="P17" s="4"/>
    </row>
    <row r="18" spans="1:16" ht="12.75">
      <c r="A18" s="4">
        <v>1.794604214770576</v>
      </c>
      <c r="B18" s="3">
        <v>3</v>
      </c>
      <c r="C18" s="3">
        <f t="shared" si="2"/>
        <v>13</v>
      </c>
      <c r="D18" s="5">
        <f t="shared" si="3"/>
        <v>61.33846153846154</v>
      </c>
      <c r="E18" s="6">
        <f t="shared" si="4"/>
        <v>56</v>
      </c>
      <c r="F18" s="6">
        <f t="shared" si="5"/>
        <v>64</v>
      </c>
      <c r="G18" s="7">
        <f t="shared" si="6"/>
        <v>2.54477846499404</v>
      </c>
      <c r="H18" s="7">
        <f t="shared" si="0"/>
        <v>4.148748438038942</v>
      </c>
      <c r="I18" s="3">
        <v>3</v>
      </c>
      <c r="J18" s="8">
        <f t="shared" si="1"/>
        <v>-0.006871335751037266</v>
      </c>
      <c r="K18" s="8">
        <f t="shared" si="1"/>
        <v>-0.046416187764375616</v>
      </c>
      <c r="L18" s="8">
        <f t="shared" si="1"/>
        <v>0.011575759213310999</v>
      </c>
      <c r="M18" s="4"/>
      <c r="N18" s="6"/>
      <c r="O18" s="4"/>
      <c r="P18" s="4"/>
    </row>
    <row r="19" spans="1:16" ht="12.75">
      <c r="A19" s="4">
        <v>1.4592668056625924</v>
      </c>
      <c r="B19" s="3">
        <v>4</v>
      </c>
      <c r="C19" s="3">
        <f t="shared" si="2"/>
        <v>13</v>
      </c>
      <c r="D19" s="5">
        <f t="shared" si="3"/>
        <v>28.76923076923077</v>
      </c>
      <c r="E19" s="6">
        <f t="shared" si="4"/>
        <v>26</v>
      </c>
      <c r="F19" s="6">
        <f t="shared" si="5"/>
        <v>31</v>
      </c>
      <c r="G19" s="7">
        <f t="shared" si="6"/>
        <v>1.5760629298902658</v>
      </c>
      <c r="H19" s="7">
        <f t="shared" si="0"/>
        <v>5.478293606570442</v>
      </c>
      <c r="I19" s="3">
        <v>4</v>
      </c>
      <c r="J19" s="8">
        <f t="shared" si="1"/>
        <v>-0.0003385557689490337</v>
      </c>
      <c r="K19" s="8">
        <f t="shared" si="1"/>
        <v>-0.044293457691774396</v>
      </c>
      <c r="L19" s="8">
        <f t="shared" si="1"/>
        <v>0.03209488817168027</v>
      </c>
      <c r="M19" s="4"/>
      <c r="N19" s="6"/>
      <c r="O19" s="4"/>
      <c r="P19" s="4"/>
    </row>
    <row r="20" spans="1:16" ht="12.75">
      <c r="A20" s="4">
        <v>1.7127899549731431</v>
      </c>
      <c r="B20" s="3">
        <v>5</v>
      </c>
      <c r="C20" s="3">
        <f t="shared" si="2"/>
        <v>13</v>
      </c>
      <c r="D20" s="5">
        <f t="shared" si="3"/>
        <v>49.98461538461538</v>
      </c>
      <c r="E20" s="6">
        <f t="shared" si="4"/>
        <v>47.3</v>
      </c>
      <c r="F20" s="6">
        <f t="shared" si="5"/>
        <v>53</v>
      </c>
      <c r="G20" s="7">
        <f t="shared" si="6"/>
        <v>1.4870811196470408</v>
      </c>
      <c r="H20" s="7">
        <f t="shared" si="0"/>
        <v>2.9750776478010974</v>
      </c>
      <c r="I20" s="3">
        <v>5</v>
      </c>
      <c r="J20" s="8">
        <f t="shared" si="1"/>
        <v>-0.013953600271015887</v>
      </c>
      <c r="K20" s="8">
        <f t="shared" si="1"/>
        <v>-0.037928814235331565</v>
      </c>
      <c r="L20" s="8">
        <f t="shared" si="1"/>
        <v>0.011485914627646032</v>
      </c>
      <c r="M20" s="4"/>
      <c r="N20" s="6"/>
      <c r="O20" s="4"/>
      <c r="P20" s="4"/>
    </row>
    <row r="21" spans="1:16" ht="12.75">
      <c r="A21" s="4">
        <v>1.5632832741944966</v>
      </c>
      <c r="B21" s="3">
        <v>6</v>
      </c>
      <c r="C21" s="3">
        <f t="shared" si="2"/>
        <v>13</v>
      </c>
      <c r="D21" s="5">
        <f t="shared" si="3"/>
        <v>34.96153846153846</v>
      </c>
      <c r="E21" s="6">
        <f t="shared" si="4"/>
        <v>33</v>
      </c>
      <c r="F21" s="6">
        <f t="shared" si="5"/>
        <v>37.5</v>
      </c>
      <c r="G21" s="7">
        <f t="shared" si="6"/>
        <v>1.3763105642371538</v>
      </c>
      <c r="H21" s="7">
        <f t="shared" si="0"/>
        <v>3.936641877906051</v>
      </c>
      <c r="I21" s="3">
        <v>6</v>
      </c>
      <c r="J21" s="8">
        <f t="shared" si="1"/>
        <v>-0.01969273894334722</v>
      </c>
      <c r="K21" s="8">
        <f t="shared" si="1"/>
        <v>-0.04476933431660912</v>
      </c>
      <c r="L21" s="8">
        <f t="shared" si="1"/>
        <v>0.0107479935332222</v>
      </c>
      <c r="M21" s="4"/>
      <c r="N21" s="6"/>
      <c r="O21" s="4"/>
      <c r="P21" s="4"/>
    </row>
    <row r="22" spans="1:16" ht="12.75">
      <c r="A22" s="4">
        <v>1.7282184667118603</v>
      </c>
      <c r="B22" s="3">
        <v>7</v>
      </c>
      <c r="C22" s="3">
        <f t="shared" si="2"/>
        <v>13</v>
      </c>
      <c r="D22" s="5">
        <f t="shared" si="3"/>
        <v>51.56923076923077</v>
      </c>
      <c r="E22" s="6">
        <f t="shared" si="4"/>
        <v>49.5</v>
      </c>
      <c r="F22" s="6">
        <f t="shared" si="5"/>
        <v>55.2</v>
      </c>
      <c r="G22" s="7">
        <f t="shared" si="6"/>
        <v>1.6141998097017562</v>
      </c>
      <c r="H22" s="7">
        <f t="shared" si="0"/>
        <v>3.130160728836938</v>
      </c>
      <c r="I22" s="3">
        <v>7</v>
      </c>
      <c r="J22" s="8">
        <f t="shared" si="1"/>
        <v>-0.015827813396477097</v>
      </c>
      <c r="K22" s="8">
        <f t="shared" si="1"/>
        <v>-0.033613267778291434</v>
      </c>
      <c r="L22" s="8">
        <f t="shared" si="1"/>
        <v>0.01372061101733868</v>
      </c>
      <c r="M22" s="4"/>
      <c r="N22" s="6"/>
      <c r="O22" s="4"/>
      <c r="P22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1999-02-26T20:09:03Z</dcterms:created>
  <cp:category/>
  <cp:version/>
  <cp:contentType/>
  <cp:contentStatus/>
</cp:coreProperties>
</file>