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80" yWindow="6620" windowWidth="18740" windowHeight="11760" activeTab="0"/>
  </bookViews>
  <sheets>
    <sheet name="Feuil1" sheetId="1" r:id="rId1"/>
  </sheets>
  <definedNames>
    <definedName name="dap">'Feuil1'!$C$9:$L$10</definedName>
    <definedName name="dapdist">'Feuil1'!$C$14:$L$15</definedName>
    <definedName name="dapmax">'Feuil1'!$C$16:$L$17</definedName>
    <definedName name="dapmin">'Feuil1'!$C$15:$L$16</definedName>
    <definedName name="dapprox">'Feuil1'!$C$11:$L$12</definedName>
    <definedName name="dtart">'Feuil1'!$C$13:$L$14</definedName>
    <definedName name="dtprox">'Feuil1'!$C$10:$L$11</definedName>
    <definedName name="dtsusart">'Feuil1'!$C$12:$L$13</definedName>
    <definedName name="largeur">'Feuil1'!$C$8:$L$9</definedName>
    <definedName name="longueur">'Feuil1'!$C$7:$L$8</definedName>
    <definedName name="magnum">'Feuil1'!$C$17:$L$18</definedName>
    <definedName name="uncif">'Feuil1'!$C$18:$AB$19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<sst xmlns="http://schemas.openxmlformats.org/spreadsheetml/2006/main" count="60" uniqueCount="42">
  <si>
    <t>n</t>
  </si>
  <si>
    <t>x</t>
  </si>
  <si>
    <t>min</t>
  </si>
  <si>
    <t>max</t>
  </si>
  <si>
    <t>s</t>
  </si>
  <si>
    <t>v</t>
  </si>
  <si>
    <t>dlogx</t>
  </si>
  <si>
    <t>dlogmin</t>
  </si>
  <si>
    <t>dlogmax</t>
  </si>
  <si>
    <t>Ost. Afrika</t>
  </si>
  <si>
    <t>Kenya</t>
  </si>
  <si>
    <t>Zoo</t>
  </si>
  <si>
    <t>Wamba</t>
  </si>
  <si>
    <t>?</t>
  </si>
  <si>
    <t>F</t>
  </si>
  <si>
    <t>LD 885</t>
  </si>
  <si>
    <t>NA 3967</t>
  </si>
  <si>
    <t>NA 3968</t>
  </si>
  <si>
    <t>BA 10876</t>
  </si>
  <si>
    <t>BA 10873</t>
  </si>
  <si>
    <t>HA 6879</t>
  </si>
  <si>
    <t>HA 7111</t>
  </si>
  <si>
    <t>NY 82038</t>
  </si>
  <si>
    <t>NY 204065</t>
  </si>
  <si>
    <t>NY 90166</t>
  </si>
  <si>
    <t>NY 90345</t>
  </si>
  <si>
    <t>BA 10899</t>
  </si>
  <si>
    <t>LG 32049</t>
  </si>
  <si>
    <t>G 7</t>
  </si>
  <si>
    <t>G 15</t>
  </si>
  <si>
    <t>G 16</t>
  </si>
  <si>
    <t>G 26</t>
  </si>
  <si>
    <t>G 27</t>
  </si>
  <si>
    <t>G 31</t>
  </si>
  <si>
    <t>G 48</t>
  </si>
  <si>
    <t>G 70</t>
  </si>
  <si>
    <t>G 71</t>
  </si>
  <si>
    <t>G 73</t>
  </si>
  <si>
    <t>G 74</t>
  </si>
  <si>
    <t>G 76</t>
  </si>
  <si>
    <t>G 77</t>
  </si>
  <si>
    <t>log Mâles n=12)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</si>
</sst>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20" sqref="A20:A32"/>
    </sheetView>
  </sheetViews>
  <sheetFormatPr defaultColWidth="10.875" defaultRowHeight="12.75" customHeight="1"/>
  <cols>
    <col min="1" max="1" width="12.875" style="0" customWidth="1"/>
    <col min="3" max="3" width="9.375" style="0" bestFit="1" customWidth="1"/>
    <col min="4" max="5" width="7.875" style="0" bestFit="1" customWidth="1"/>
    <col min="6" max="7" width="8.875" style="0" bestFit="1" customWidth="1"/>
    <col min="8" max="9" width="7.875" style="0" bestFit="1" customWidth="1"/>
    <col min="10" max="10" width="8.625" style="0" bestFit="1" customWidth="1"/>
    <col min="11" max="11" width="9.625" style="0" bestFit="1" customWidth="1"/>
    <col min="12" max="13" width="8.625" style="0" bestFit="1" customWidth="1"/>
    <col min="14" max="14" width="8.875" style="0" bestFit="1" customWidth="1"/>
    <col min="15" max="15" width="8.50390625" style="0" bestFit="1" customWidth="1"/>
  </cols>
  <sheetData>
    <row r="1" spans="3:13" ht="12.75" customHeight="1">
      <c r="C1" s="6" t="s">
        <v>9</v>
      </c>
      <c r="D1" s="7" t="s">
        <v>10</v>
      </c>
      <c r="E1" s="7" t="s">
        <v>10</v>
      </c>
      <c r="F1" s="5"/>
      <c r="G1" s="5"/>
      <c r="H1" s="7" t="s">
        <v>10</v>
      </c>
      <c r="I1" s="5"/>
      <c r="J1" s="5"/>
      <c r="K1" s="5"/>
      <c r="L1" s="5"/>
      <c r="M1" s="5"/>
    </row>
    <row r="2" spans="3:15" ht="12.75" customHeight="1">
      <c r="C2" s="7"/>
      <c r="D2" s="7"/>
      <c r="E2" s="7"/>
      <c r="F2" s="7" t="s">
        <v>11</v>
      </c>
      <c r="G2" s="7" t="s">
        <v>11</v>
      </c>
      <c r="H2" s="7" t="s">
        <v>12</v>
      </c>
      <c r="I2" s="7" t="s">
        <v>11</v>
      </c>
      <c r="J2" s="7" t="s">
        <v>13</v>
      </c>
      <c r="K2" s="7"/>
      <c r="L2" s="7"/>
      <c r="M2" s="7"/>
      <c r="N2" s="7" t="s">
        <v>11</v>
      </c>
      <c r="O2" s="7" t="s">
        <v>11</v>
      </c>
    </row>
    <row r="3" spans="3:15" ht="12.75" customHeight="1">
      <c r="C3" s="5" t="s">
        <v>14</v>
      </c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14</v>
      </c>
      <c r="M3" s="5" t="s">
        <v>14</v>
      </c>
      <c r="N3" s="5" t="s">
        <v>14</v>
      </c>
      <c r="O3" s="5" t="s">
        <v>14</v>
      </c>
    </row>
    <row r="4" spans="3:15" ht="12.75" customHeight="1">
      <c r="C4" s="8">
        <v>1</v>
      </c>
      <c r="D4" s="8">
        <v>1</v>
      </c>
      <c r="E4" s="8">
        <v>1</v>
      </c>
      <c r="F4" s="8">
        <v>100</v>
      </c>
      <c r="G4" s="8">
        <v>1</v>
      </c>
      <c r="H4" s="8">
        <v>10</v>
      </c>
      <c r="I4" s="8">
        <v>100</v>
      </c>
      <c r="J4" s="8">
        <v>10</v>
      </c>
      <c r="K4" s="8">
        <v>3500</v>
      </c>
      <c r="L4" s="8">
        <v>100</v>
      </c>
      <c r="M4" s="8">
        <v>1</v>
      </c>
      <c r="N4" s="8">
        <v>100</v>
      </c>
      <c r="O4" s="8">
        <v>100</v>
      </c>
    </row>
    <row r="5" spans="3:15" ht="12.75" customHeight="1"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7" t="s">
        <v>22</v>
      </c>
      <c r="K5" s="9" t="s">
        <v>23</v>
      </c>
      <c r="L5" s="9" t="s">
        <v>24</v>
      </c>
      <c r="M5" s="9" t="s">
        <v>25</v>
      </c>
      <c r="N5" s="6" t="s">
        <v>26</v>
      </c>
      <c r="O5" s="6" t="s">
        <v>27</v>
      </c>
    </row>
    <row r="6" spans="3:15" ht="12.75" customHeight="1"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6" t="s">
        <v>39</v>
      </c>
      <c r="O6" s="6" t="s">
        <v>40</v>
      </c>
    </row>
    <row r="7" spans="2:15" ht="12.75" customHeight="1">
      <c r="B7">
        <v>1</v>
      </c>
      <c r="C7" s="10">
        <v>231</v>
      </c>
      <c r="D7" s="10">
        <v>232.4</v>
      </c>
      <c r="E7" s="10">
        <v>229.1</v>
      </c>
      <c r="F7" s="10">
        <v>230</v>
      </c>
      <c r="G7" s="10">
        <v>224</v>
      </c>
      <c r="H7" s="10">
        <v>243.5</v>
      </c>
      <c r="I7" s="10">
        <v>234</v>
      </c>
      <c r="J7" s="10">
        <v>249</v>
      </c>
      <c r="K7" s="10">
        <v>228</v>
      </c>
      <c r="L7" s="10">
        <v>222</v>
      </c>
      <c r="M7" s="10">
        <v>230</v>
      </c>
      <c r="N7" s="10">
        <v>237</v>
      </c>
      <c r="O7" s="10">
        <v>230</v>
      </c>
    </row>
    <row r="8" spans="2:15" ht="12.75" customHeight="1">
      <c r="B8">
        <v>3</v>
      </c>
      <c r="C8" s="10">
        <v>31</v>
      </c>
      <c r="D8" s="10">
        <v>30.9</v>
      </c>
      <c r="E8" s="10">
        <v>32.1</v>
      </c>
      <c r="F8" s="10">
        <v>29.5</v>
      </c>
      <c r="G8" s="10">
        <v>31</v>
      </c>
      <c r="H8" s="10">
        <v>33.5</v>
      </c>
      <c r="I8" s="10">
        <v>31</v>
      </c>
      <c r="J8" s="10">
        <v>33</v>
      </c>
      <c r="K8" s="10">
        <v>32</v>
      </c>
      <c r="L8" s="10">
        <v>28.5</v>
      </c>
      <c r="M8" s="10">
        <v>32</v>
      </c>
      <c r="N8" s="10">
        <v>33</v>
      </c>
      <c r="O8" s="10">
        <v>31</v>
      </c>
    </row>
    <row r="9" spans="2:15" ht="12.75" customHeight="1">
      <c r="B9">
        <v>4</v>
      </c>
      <c r="C9" s="10">
        <v>26</v>
      </c>
      <c r="D9" s="10">
        <v>25.5</v>
      </c>
      <c r="E9" s="10">
        <v>27.3</v>
      </c>
      <c r="F9" s="10">
        <v>27</v>
      </c>
      <c r="G9" s="10">
        <v>27</v>
      </c>
      <c r="H9" s="10">
        <v>27</v>
      </c>
      <c r="I9" s="10">
        <v>27</v>
      </c>
      <c r="J9" s="10">
        <v>28</v>
      </c>
      <c r="K9" s="10">
        <v>26.3</v>
      </c>
      <c r="L9" s="10">
        <v>26</v>
      </c>
      <c r="M9" s="10">
        <v>25.5</v>
      </c>
      <c r="N9" s="10">
        <v>25</v>
      </c>
      <c r="O9" s="10">
        <v>24.5</v>
      </c>
    </row>
    <row r="10" spans="2:15" ht="12.75" customHeight="1">
      <c r="B10">
        <v>5</v>
      </c>
      <c r="C10" s="10">
        <v>50</v>
      </c>
      <c r="D10" s="10">
        <v>51.4</v>
      </c>
      <c r="E10" s="10">
        <v>55.8</v>
      </c>
      <c r="F10" s="10">
        <v>51</v>
      </c>
      <c r="G10" s="10">
        <v>51</v>
      </c>
      <c r="H10" s="10">
        <v>54</v>
      </c>
      <c r="I10" s="10">
        <v>53</v>
      </c>
      <c r="J10" s="10">
        <v>54</v>
      </c>
      <c r="K10" s="10">
        <v>50</v>
      </c>
      <c r="L10" s="10">
        <v>47.5</v>
      </c>
      <c r="M10" s="10">
        <v>51</v>
      </c>
      <c r="N10" s="10">
        <v>49</v>
      </c>
      <c r="O10" s="10">
        <v>48.5</v>
      </c>
    </row>
    <row r="11" spans="2:15" ht="12.75" customHeight="1">
      <c r="B11">
        <v>6</v>
      </c>
      <c r="C11" s="10">
        <v>30.5</v>
      </c>
      <c r="D11" s="10">
        <v>30.2</v>
      </c>
      <c r="E11" s="10">
        <v>31</v>
      </c>
      <c r="F11" s="10">
        <v>30.5</v>
      </c>
      <c r="G11" s="10">
        <v>31.5</v>
      </c>
      <c r="H11" s="10">
        <v>33</v>
      </c>
      <c r="I11" s="10">
        <v>31</v>
      </c>
      <c r="J11" s="10">
        <v>32</v>
      </c>
      <c r="K11" s="10">
        <v>31</v>
      </c>
      <c r="L11" s="10">
        <v>29</v>
      </c>
      <c r="M11" s="10">
        <v>31</v>
      </c>
      <c r="N11" s="10">
        <v>31</v>
      </c>
      <c r="O11" s="10">
        <v>31</v>
      </c>
    </row>
    <row r="12" spans="2:16" ht="12.75" customHeight="1">
      <c r="B12">
        <v>10</v>
      </c>
      <c r="C12" s="10">
        <v>46</v>
      </c>
      <c r="D12" s="10">
        <v>42.6</v>
      </c>
      <c r="E12" s="10">
        <v>48.3</v>
      </c>
      <c r="F12" s="10">
        <v>44.5</v>
      </c>
      <c r="G12" s="10">
        <v>43</v>
      </c>
      <c r="H12" s="10">
        <v>48</v>
      </c>
      <c r="I12" s="10">
        <v>47</v>
      </c>
      <c r="J12" s="10">
        <v>46.9</v>
      </c>
      <c r="K12" s="10">
        <v>48</v>
      </c>
      <c r="L12" s="10">
        <v>42</v>
      </c>
      <c r="M12" s="10">
        <v>44</v>
      </c>
      <c r="N12" s="10">
        <v>44.5</v>
      </c>
      <c r="O12" s="10">
        <v>43.5</v>
      </c>
      <c r="P12" s="10"/>
    </row>
    <row r="13" spans="2:16" ht="12.75" customHeight="1">
      <c r="B13">
        <v>11</v>
      </c>
      <c r="C13" s="10">
        <v>44.5</v>
      </c>
      <c r="D13" s="10">
        <v>43.1</v>
      </c>
      <c r="E13" s="10">
        <v>45.7</v>
      </c>
      <c r="F13" s="10">
        <v>44</v>
      </c>
      <c r="G13" s="10">
        <v>43</v>
      </c>
      <c r="H13" s="10">
        <v>47.2</v>
      </c>
      <c r="I13" s="10">
        <v>46</v>
      </c>
      <c r="J13" s="10">
        <v>47.2</v>
      </c>
      <c r="K13" s="10">
        <v>46</v>
      </c>
      <c r="L13" s="10">
        <v>43</v>
      </c>
      <c r="M13" s="10">
        <v>45</v>
      </c>
      <c r="N13" s="10">
        <v>45</v>
      </c>
      <c r="O13" s="10">
        <v>43.7</v>
      </c>
      <c r="P13" s="10"/>
    </row>
    <row r="14" spans="2:16" ht="12.75" customHeight="1">
      <c r="B14">
        <v>12</v>
      </c>
      <c r="C14" s="10">
        <v>32</v>
      </c>
      <c r="D14" s="10">
        <v>34.5</v>
      </c>
      <c r="E14" s="10">
        <v>35.9</v>
      </c>
      <c r="F14" s="10">
        <v>33.5</v>
      </c>
      <c r="G14" s="10">
        <v>33.5</v>
      </c>
      <c r="H14" s="10">
        <v>36.5</v>
      </c>
      <c r="I14" s="10">
        <v>34</v>
      </c>
      <c r="J14" s="10">
        <v>35.5</v>
      </c>
      <c r="K14" s="10">
        <v>34</v>
      </c>
      <c r="L14" s="10">
        <v>32</v>
      </c>
      <c r="M14" s="10">
        <v>34</v>
      </c>
      <c r="N14" s="10">
        <v>34</v>
      </c>
      <c r="O14" s="10">
        <v>33</v>
      </c>
      <c r="P14" s="10"/>
    </row>
    <row r="15" spans="2:16" ht="12.75" customHeight="1">
      <c r="B15">
        <v>13</v>
      </c>
      <c r="C15" s="10">
        <v>26.5</v>
      </c>
      <c r="D15" s="10">
        <v>28</v>
      </c>
      <c r="E15" s="10">
        <v>28.4</v>
      </c>
      <c r="F15" s="10">
        <v>28</v>
      </c>
      <c r="G15" s="10">
        <v>28</v>
      </c>
      <c r="H15" s="10">
        <v>29</v>
      </c>
      <c r="I15" s="10">
        <v>28</v>
      </c>
      <c r="J15" s="10">
        <v>28.5</v>
      </c>
      <c r="K15" s="10">
        <v>28.5</v>
      </c>
      <c r="L15" s="10">
        <v>26</v>
      </c>
      <c r="M15" s="10">
        <v>28.2</v>
      </c>
      <c r="N15" s="10">
        <v>28</v>
      </c>
      <c r="O15" s="10">
        <v>26.7</v>
      </c>
      <c r="P15" s="10"/>
    </row>
    <row r="16" spans="2:16" ht="12.75" customHeight="1">
      <c r="B16">
        <v>14</v>
      </c>
      <c r="C16" s="10">
        <v>29.5</v>
      </c>
      <c r="D16" s="10">
        <v>29.3</v>
      </c>
      <c r="E16" s="10">
        <v>31.7</v>
      </c>
      <c r="F16" s="10">
        <v>30</v>
      </c>
      <c r="G16" s="10">
        <v>30</v>
      </c>
      <c r="H16" s="10">
        <v>31</v>
      </c>
      <c r="I16" s="10">
        <v>30</v>
      </c>
      <c r="J16" s="10">
        <v>30</v>
      </c>
      <c r="K16" s="10">
        <v>31</v>
      </c>
      <c r="L16" s="10">
        <v>28</v>
      </c>
      <c r="M16" s="10">
        <v>30.7</v>
      </c>
      <c r="N16" s="10">
        <v>29.5</v>
      </c>
      <c r="O16" s="10">
        <v>29</v>
      </c>
      <c r="P16" s="10"/>
    </row>
    <row r="17" spans="2:15" ht="12.75" customHeight="1">
      <c r="B17">
        <v>7</v>
      </c>
      <c r="C17" s="10">
        <v>40</v>
      </c>
      <c r="D17" s="10">
        <v>42</v>
      </c>
      <c r="E17" s="10">
        <v>44.2</v>
      </c>
      <c r="F17" s="10">
        <v>42</v>
      </c>
      <c r="G17" s="10">
        <v>41</v>
      </c>
      <c r="H17" s="10">
        <v>43</v>
      </c>
      <c r="I17" s="10">
        <v>41.5</v>
      </c>
      <c r="J17" s="10">
        <v>46.5</v>
      </c>
      <c r="K17" s="10">
        <v>41</v>
      </c>
      <c r="L17" s="10">
        <v>39</v>
      </c>
      <c r="M17" s="10">
        <v>40</v>
      </c>
      <c r="N17" s="10">
        <v>41.2</v>
      </c>
      <c r="O17" s="10">
        <v>41.5</v>
      </c>
    </row>
    <row r="18" spans="2:15" ht="12.75" customHeight="1">
      <c r="B18">
        <v>8</v>
      </c>
      <c r="C18" s="10">
        <v>14</v>
      </c>
      <c r="D18" s="10">
        <v>14</v>
      </c>
      <c r="E18" s="10">
        <v>15.3</v>
      </c>
      <c r="F18" s="10">
        <v>15</v>
      </c>
      <c r="G18" s="10">
        <v>15</v>
      </c>
      <c r="H18" s="10">
        <v>16</v>
      </c>
      <c r="I18" s="10">
        <v>17</v>
      </c>
      <c r="J18" s="10">
        <v>16.5</v>
      </c>
      <c r="K18" s="10">
        <v>16</v>
      </c>
      <c r="L18" s="10">
        <v>16</v>
      </c>
      <c r="M18" s="10">
        <v>16</v>
      </c>
      <c r="N18" s="10">
        <v>15</v>
      </c>
      <c r="O18" s="10">
        <v>13.2</v>
      </c>
    </row>
    <row r="20" spans="1:12" ht="12.75" customHeight="1">
      <c r="A20" t="s">
        <v>41</v>
      </c>
      <c r="B20" s="2"/>
      <c r="C20" s="2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/>
      <c r="J20" s="2" t="s">
        <v>6</v>
      </c>
      <c r="K20" s="2" t="s">
        <v>7</v>
      </c>
      <c r="L20" s="2" t="s">
        <v>8</v>
      </c>
    </row>
    <row r="21" spans="1:21" ht="12.75" customHeight="1">
      <c r="A21" s="1">
        <v>2.3664540883311007</v>
      </c>
      <c r="B21">
        <v>1</v>
      </c>
      <c r="C21">
        <f aca="true" t="shared" si="0" ref="C21:C32">COUNT(C7:O7)</f>
        <v>13</v>
      </c>
      <c r="D21" s="3">
        <f aca="true" t="shared" si="1" ref="D21:D32">AVERAGE(C7:O7)</f>
        <v>232.30769230769232</v>
      </c>
      <c r="E21">
        <f aca="true" t="shared" si="2" ref="E21:E32">MIN(C7:O7)</f>
        <v>222</v>
      </c>
      <c r="F21">
        <f aca="true" t="shared" si="3" ref="F21:F32">MAX(C7:O7)</f>
        <v>249</v>
      </c>
      <c r="G21" s="4">
        <f aca="true" t="shared" si="4" ref="G21:G32">STDEV(C7:O7)</f>
        <v>7.363135828624659</v>
      </c>
      <c r="H21" s="4">
        <f aca="true" t="shared" si="5" ref="H21:H32">G21*100/D21</f>
        <v>3.169561780533794</v>
      </c>
      <c r="I21">
        <v>1</v>
      </c>
      <c r="J21" s="1">
        <f aca="true" t="shared" si="6" ref="J21:J32">LOG10(D21)-$A21</f>
        <v>-0.00039049768078713853</v>
      </c>
      <c r="K21" s="1">
        <f aca="true" t="shared" si="7" ref="K21:K32">LOG10(E21)-$A21</f>
        <v>-0.020101113880462318</v>
      </c>
      <c r="L21" s="1">
        <f aca="true" t="shared" si="8" ref="L21:L32">LOG10(F21)-$A21</f>
        <v>0.02974525876463563</v>
      </c>
      <c r="M21" s="1"/>
      <c r="N21" s="1"/>
      <c r="P21" s="1"/>
      <c r="Q21" s="1"/>
      <c r="R21" s="1"/>
      <c r="S21" s="1"/>
      <c r="T21" s="1"/>
      <c r="U21" s="1"/>
    </row>
    <row r="22" spans="1:21" ht="12.75" customHeight="1">
      <c r="A22" s="1">
        <v>1.5136614370834753</v>
      </c>
      <c r="B22">
        <v>3</v>
      </c>
      <c r="C22">
        <f t="shared" si="0"/>
        <v>13</v>
      </c>
      <c r="D22" s="3">
        <f t="shared" si="1"/>
        <v>31.423076923076923</v>
      </c>
      <c r="E22">
        <f t="shared" si="2"/>
        <v>28.5</v>
      </c>
      <c r="F22">
        <f t="shared" si="3"/>
        <v>33.5</v>
      </c>
      <c r="G22" s="4">
        <f t="shared" si="4"/>
        <v>1.4036582241615831</v>
      </c>
      <c r="H22" s="4">
        <f t="shared" si="5"/>
        <v>4.466966196842248</v>
      </c>
      <c r="I22">
        <v>3</v>
      </c>
      <c r="J22" s="1">
        <f t="shared" si="6"/>
        <v>-0.016412728521877806</v>
      </c>
      <c r="K22" s="1">
        <f t="shared" si="7"/>
        <v>-0.058816577074965126</v>
      </c>
      <c r="L22" s="1">
        <f t="shared" si="8"/>
        <v>0.01138336995336986</v>
      </c>
      <c r="M22" s="1"/>
      <c r="N22" s="1"/>
      <c r="P22" s="1"/>
      <c r="Q22" s="1"/>
      <c r="R22" s="1"/>
      <c r="S22" s="1"/>
      <c r="T22" s="1"/>
      <c r="U22" s="1"/>
    </row>
    <row r="23" spans="1:21" ht="12.75" customHeight="1">
      <c r="A23" s="1">
        <v>1.4300212762834779</v>
      </c>
      <c r="B23">
        <v>4</v>
      </c>
      <c r="C23">
        <f t="shared" si="0"/>
        <v>13</v>
      </c>
      <c r="D23" s="3">
        <f t="shared" si="1"/>
        <v>26.315384615384616</v>
      </c>
      <c r="E23">
        <f t="shared" si="2"/>
        <v>24.5</v>
      </c>
      <c r="F23">
        <f t="shared" si="3"/>
        <v>28</v>
      </c>
      <c r="G23" s="4">
        <f t="shared" si="4"/>
        <v>1.0098235438647112</v>
      </c>
      <c r="H23" s="4">
        <f t="shared" si="5"/>
        <v>3.837388503432109</v>
      </c>
      <c r="I23">
        <v>4</v>
      </c>
      <c r="J23" s="1">
        <f t="shared" si="6"/>
        <v>-0.009811554405252165</v>
      </c>
      <c r="K23" s="1">
        <f t="shared" si="7"/>
        <v>-0.040855191918945266</v>
      </c>
      <c r="L23" s="1">
        <f t="shared" si="8"/>
        <v>0.01713675505874135</v>
      </c>
      <c r="M23" s="1"/>
      <c r="N23" s="1"/>
      <c r="P23" s="1"/>
      <c r="Q23" s="1"/>
      <c r="R23" s="1"/>
      <c r="S23" s="1"/>
      <c r="T23" s="1"/>
      <c r="U23" s="1"/>
    </row>
    <row r="24" spans="1:21" ht="12.75" customHeight="1">
      <c r="A24" s="1">
        <v>1.724139277531129</v>
      </c>
      <c r="B24">
        <v>5</v>
      </c>
      <c r="C24">
        <f t="shared" si="0"/>
        <v>13</v>
      </c>
      <c r="D24" s="3">
        <f t="shared" si="1"/>
        <v>51.24615384615385</v>
      </c>
      <c r="E24">
        <f t="shared" si="2"/>
        <v>47.5</v>
      </c>
      <c r="F24">
        <f t="shared" si="3"/>
        <v>55.8</v>
      </c>
      <c r="G24" s="4">
        <f t="shared" si="4"/>
        <v>2.3963915180311344</v>
      </c>
      <c r="H24" s="4">
        <f t="shared" si="5"/>
        <v>4.676236825938869</v>
      </c>
      <c r="I24">
        <v>5</v>
      </c>
      <c r="J24" s="1">
        <f t="shared" si="6"/>
        <v>-0.014478001482807867</v>
      </c>
      <c r="K24" s="1">
        <f t="shared" si="7"/>
        <v>-0.0474456679062627</v>
      </c>
      <c r="L24" s="1">
        <f t="shared" si="8"/>
        <v>0.022494921406449597</v>
      </c>
      <c r="M24" s="1"/>
      <c r="N24" s="1"/>
      <c r="P24" s="1"/>
      <c r="Q24" s="1"/>
      <c r="R24" s="1"/>
      <c r="S24" s="1"/>
      <c r="T24" s="1"/>
      <c r="U24" s="1"/>
    </row>
    <row r="25" spans="1:21" ht="12.75" customHeight="1">
      <c r="A25" s="1">
        <v>1.5127733089991107</v>
      </c>
      <c r="B25">
        <v>6</v>
      </c>
      <c r="C25">
        <f t="shared" si="0"/>
        <v>13</v>
      </c>
      <c r="D25" s="3">
        <f t="shared" si="1"/>
        <v>30.976923076923075</v>
      </c>
      <c r="E25">
        <f t="shared" si="2"/>
        <v>29</v>
      </c>
      <c r="F25">
        <f t="shared" si="3"/>
        <v>33</v>
      </c>
      <c r="G25" s="4">
        <f t="shared" si="4"/>
        <v>0.9301915986809289</v>
      </c>
      <c r="H25" s="4">
        <f t="shared" si="5"/>
        <v>3.00285343502659</v>
      </c>
      <c r="I25">
        <v>6</v>
      </c>
      <c r="J25" s="1">
        <f t="shared" si="6"/>
        <v>-0.021735031698515872</v>
      </c>
      <c r="K25" s="1">
        <f t="shared" si="7"/>
        <v>-0.050375311100154585</v>
      </c>
      <c r="L25" s="1">
        <f t="shared" si="8"/>
        <v>0.005740630878776853</v>
      </c>
      <c r="M25" s="1"/>
      <c r="N25" s="1"/>
      <c r="P25" s="1"/>
      <c r="Q25" s="1"/>
      <c r="R25" s="1"/>
      <c r="S25" s="1"/>
      <c r="T25" s="1"/>
      <c r="U25" s="1"/>
    </row>
    <row r="26" spans="1:21" ht="12.75" customHeight="1">
      <c r="A26" s="1">
        <v>1.6688516480825186</v>
      </c>
      <c r="B26">
        <v>10</v>
      </c>
      <c r="C26">
        <f t="shared" si="0"/>
        <v>13</v>
      </c>
      <c r="D26" s="3">
        <f t="shared" si="1"/>
        <v>45.25384615384615</v>
      </c>
      <c r="E26">
        <f t="shared" si="2"/>
        <v>42</v>
      </c>
      <c r="F26">
        <f t="shared" si="3"/>
        <v>48.3</v>
      </c>
      <c r="G26" s="4">
        <f t="shared" si="4"/>
        <v>2.2205912818494253</v>
      </c>
      <c r="H26" s="4">
        <f t="shared" si="5"/>
        <v>4.906966966520913</v>
      </c>
      <c r="I26">
        <v>10</v>
      </c>
      <c r="J26" s="1">
        <f t="shared" si="6"/>
        <v>-0.013196152001909045</v>
      </c>
      <c r="K26" s="1">
        <f t="shared" si="7"/>
        <v>-0.04560235768461807</v>
      </c>
      <c r="L26" s="1">
        <f t="shared" si="8"/>
        <v>0.015095482668993299</v>
      </c>
      <c r="M26" s="1"/>
      <c r="N26" s="1"/>
      <c r="P26" s="1"/>
      <c r="Q26" s="1"/>
      <c r="R26" s="1"/>
      <c r="S26" s="1"/>
      <c r="T26" s="1"/>
      <c r="U26" s="1"/>
    </row>
    <row r="27" spans="1:21" ht="12.75" customHeight="1">
      <c r="A27" s="1">
        <v>1.666127813893203</v>
      </c>
      <c r="B27">
        <v>11</v>
      </c>
      <c r="C27">
        <f t="shared" si="0"/>
        <v>13</v>
      </c>
      <c r="D27" s="3">
        <f t="shared" si="1"/>
        <v>44.876923076923084</v>
      </c>
      <c r="E27">
        <f t="shared" si="2"/>
        <v>43</v>
      </c>
      <c r="F27">
        <f t="shared" si="3"/>
        <v>47.2</v>
      </c>
      <c r="G27" s="4">
        <f t="shared" si="4"/>
        <v>1.4866931123320215</v>
      </c>
      <c r="H27" s="4">
        <f t="shared" si="5"/>
        <v>3.312823184833095</v>
      </c>
      <c r="I27">
        <v>11</v>
      </c>
      <c r="J27" s="1">
        <f t="shared" si="6"/>
        <v>-0.014104741414325828</v>
      </c>
      <c r="K27" s="1">
        <f t="shared" si="7"/>
        <v>-0.03265935831361655</v>
      </c>
      <c r="L27" s="1">
        <f t="shared" si="8"/>
        <v>0.0078141847408848</v>
      </c>
      <c r="M27" s="1"/>
      <c r="N27" s="1"/>
      <c r="P27" s="1"/>
      <c r="Q27" s="1"/>
      <c r="R27" s="1"/>
      <c r="S27" s="1"/>
      <c r="T27" s="1"/>
      <c r="U27" s="1"/>
    </row>
    <row r="28" spans="1:21" ht="12.75" customHeight="1">
      <c r="A28" s="1">
        <v>1.541267138664084</v>
      </c>
      <c r="B28">
        <v>12</v>
      </c>
      <c r="C28">
        <f t="shared" si="0"/>
        <v>13</v>
      </c>
      <c r="D28" s="3">
        <f t="shared" si="1"/>
        <v>34.03076923076923</v>
      </c>
      <c r="E28">
        <f t="shared" si="2"/>
        <v>32</v>
      </c>
      <c r="F28">
        <f t="shared" si="3"/>
        <v>36.5</v>
      </c>
      <c r="G28" s="4">
        <f t="shared" si="4"/>
        <v>1.3493113153165137</v>
      </c>
      <c r="H28" s="4">
        <f t="shared" si="5"/>
        <v>3.9649744799083813</v>
      </c>
      <c r="I28">
        <v>12</v>
      </c>
      <c r="J28" s="1">
        <f t="shared" si="6"/>
        <v>-0.009395372674278812</v>
      </c>
      <c r="K28" s="1">
        <f t="shared" si="7"/>
        <v>-0.03611716034417789</v>
      </c>
      <c r="L28" s="1">
        <f t="shared" si="8"/>
        <v>0.021025725792390704</v>
      </c>
      <c r="M28" s="1"/>
      <c r="N28" s="1"/>
      <c r="P28" s="1"/>
      <c r="Q28" s="1"/>
      <c r="R28" s="1"/>
      <c r="S28" s="1"/>
      <c r="T28" s="1"/>
      <c r="U28" s="1"/>
    </row>
    <row r="29" spans="1:21" ht="12.75" customHeight="1">
      <c r="A29" s="1">
        <v>1.456366033129043</v>
      </c>
      <c r="B29">
        <v>13</v>
      </c>
      <c r="C29">
        <f t="shared" si="0"/>
        <v>13</v>
      </c>
      <c r="D29" s="3">
        <f t="shared" si="1"/>
        <v>27.830769230769228</v>
      </c>
      <c r="E29">
        <f t="shared" si="2"/>
        <v>26</v>
      </c>
      <c r="F29">
        <f t="shared" si="3"/>
        <v>29</v>
      </c>
      <c r="G29" s="4">
        <f t="shared" si="4"/>
        <v>0.8788103847291819</v>
      </c>
      <c r="H29" s="4">
        <f t="shared" si="5"/>
        <v>3.1576934774680394</v>
      </c>
      <c r="I29">
        <v>13</v>
      </c>
      <c r="J29" s="1">
        <f t="shared" si="6"/>
        <v>-0.01184082291208477</v>
      </c>
      <c r="K29" s="1">
        <f t="shared" si="7"/>
        <v>-0.04139268515822492</v>
      </c>
      <c r="L29" s="1">
        <f t="shared" si="8"/>
        <v>0.0060319647699131895</v>
      </c>
      <c r="M29" s="1"/>
      <c r="N29" s="1"/>
      <c r="P29" s="1"/>
      <c r="Q29" s="1"/>
      <c r="R29" s="1"/>
      <c r="S29" s="1"/>
      <c r="T29" s="1"/>
      <c r="U29" s="1"/>
    </row>
    <row r="30" spans="1:21" ht="12.75" customHeight="1">
      <c r="A30" s="1">
        <v>1.4834684261642916</v>
      </c>
      <c r="B30">
        <v>14</v>
      </c>
      <c r="C30">
        <f t="shared" si="0"/>
        <v>13</v>
      </c>
      <c r="D30" s="3">
        <f t="shared" si="1"/>
        <v>29.976923076923075</v>
      </c>
      <c r="E30">
        <f t="shared" si="2"/>
        <v>28</v>
      </c>
      <c r="F30">
        <f t="shared" si="3"/>
        <v>31.7</v>
      </c>
      <c r="G30" s="4">
        <f t="shared" si="4"/>
        <v>0.9730997260934835</v>
      </c>
      <c r="H30" s="4">
        <f t="shared" si="5"/>
        <v>3.246162801954141</v>
      </c>
      <c r="I30">
        <v>14</v>
      </c>
      <c r="J30" s="1">
        <f t="shared" si="6"/>
        <v>-0.006681372678438269</v>
      </c>
      <c r="K30" s="1">
        <f t="shared" si="7"/>
        <v>-0.036310394822072434</v>
      </c>
      <c r="L30" s="1">
        <f t="shared" si="8"/>
        <v>0.01759083605345979</v>
      </c>
      <c r="M30" s="1"/>
      <c r="N30" s="1"/>
      <c r="P30" s="1"/>
      <c r="Q30" s="1"/>
      <c r="R30" s="1"/>
      <c r="S30" s="1"/>
      <c r="T30" s="1"/>
      <c r="U30" s="1"/>
    </row>
    <row r="31" spans="1:21" ht="12.75" customHeight="1">
      <c r="A31" s="1">
        <v>1.6340572154980368</v>
      </c>
      <c r="B31">
        <v>7</v>
      </c>
      <c r="C31">
        <f t="shared" si="0"/>
        <v>13</v>
      </c>
      <c r="D31" s="3">
        <f t="shared" si="1"/>
        <v>41.76153846153846</v>
      </c>
      <c r="E31">
        <f t="shared" si="2"/>
        <v>39</v>
      </c>
      <c r="F31">
        <f t="shared" si="3"/>
        <v>46.5</v>
      </c>
      <c r="G31" s="4">
        <f t="shared" si="4"/>
        <v>1.9470227106783644</v>
      </c>
      <c r="H31" s="4">
        <f t="shared" si="5"/>
        <v>4.662238946181385</v>
      </c>
      <c r="I31">
        <v>7</v>
      </c>
      <c r="J31" s="1">
        <f t="shared" si="6"/>
        <v>-0.013280726149194066</v>
      </c>
      <c r="K31" s="1">
        <f t="shared" si="7"/>
        <v>-0.04299260847153774</v>
      </c>
      <c r="L31" s="1">
        <f t="shared" si="8"/>
        <v>0.033395737391916924</v>
      </c>
      <c r="M31" s="1"/>
      <c r="N31" s="1"/>
      <c r="P31" s="1"/>
      <c r="Q31" s="1"/>
      <c r="R31" s="1"/>
      <c r="S31" s="1"/>
      <c r="T31" s="1"/>
      <c r="U31" s="1"/>
    </row>
    <row r="32" spans="1:21" ht="12.75" customHeight="1">
      <c r="A32" s="1">
        <v>1.1784973288215597</v>
      </c>
      <c r="B32">
        <v>8</v>
      </c>
      <c r="C32">
        <f t="shared" si="0"/>
        <v>13</v>
      </c>
      <c r="D32" s="3">
        <f t="shared" si="1"/>
        <v>15.307692307692308</v>
      </c>
      <c r="E32">
        <f t="shared" si="2"/>
        <v>13.2</v>
      </c>
      <c r="F32">
        <f t="shared" si="3"/>
        <v>17</v>
      </c>
      <c r="G32" s="4">
        <f t="shared" si="4"/>
        <v>1.0935123368162059</v>
      </c>
      <c r="H32" s="4">
        <f t="shared" si="5"/>
        <v>7.143547928950088</v>
      </c>
      <c r="I32">
        <v>8</v>
      </c>
      <c r="J32" s="1">
        <f t="shared" si="6"/>
        <v>0.0064123952813102125</v>
      </c>
      <c r="K32" s="1">
        <f t="shared" si="7"/>
        <v>-0.05792339761570986</v>
      </c>
      <c r="L32" s="1">
        <f t="shared" si="8"/>
        <v>0.05195159255671422</v>
      </c>
      <c r="M32" s="1"/>
      <c r="N32" s="1"/>
      <c r="P32" s="1"/>
      <c r="Q32" s="1"/>
      <c r="R32" s="1"/>
      <c r="S32" s="1"/>
      <c r="T32" s="1"/>
      <c r="U32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2000-03-10T12:17:53Z</dcterms:created>
  <cp:category/>
  <cp:version/>
  <cp:contentType/>
  <cp:contentStatus/>
</cp:coreProperties>
</file>