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3740" windowWidth="24220" windowHeight="15920" activeTab="0"/>
  </bookViews>
  <sheets>
    <sheet name="Feuil1" sheetId="1" r:id="rId1"/>
  </sheets>
  <definedNames>
    <definedName name="dap">'Feuil1'!$I$7:$P$7</definedName>
    <definedName name="dapdist">'Feuil1'!$I$12:$P$12</definedName>
    <definedName name="dapmax">'Feuil1'!$I$14:$P$14</definedName>
    <definedName name="dapmin">'Feuil1'!$I$13:$P$13</definedName>
    <definedName name="dapprox">'Feuil1'!$I$9:$P$9</definedName>
    <definedName name="dtart">'Feuil1'!$I$11:$P$11</definedName>
    <definedName name="dtprox">'Feuil1'!$I$8:$P$8</definedName>
    <definedName name="dtsusart">'Feuil1'!$I$10:$P$10</definedName>
    <definedName name="largeur">'Feuil1'!$I$6:$P$6</definedName>
    <definedName name="longueur">'Feuil1'!$I$5:$P$5</definedName>
    <definedName name="magnum">'Feuil1'!$I$15:$P$15</definedName>
    <definedName name="uncif">'Feuil1'!$I$16:$P$16</definedName>
    <definedName name="_xlnm.Print_Area">'Feuil1'!$B$1:$Q$29</definedName>
  </definedNames>
  <calcPr fullCalcOnLoad="1"/>
</workbook>
</file>

<file path=xl/sharedStrings.xml><?xml version="1.0" encoding="utf-8"?>
<sst xmlns="http://schemas.openxmlformats.org/spreadsheetml/2006/main" count="27" uniqueCount="27">
  <si>
    <t>MN</t>
  </si>
  <si>
    <t>Koufos, 82</t>
  </si>
  <si>
    <t>Pl 3</t>
  </si>
  <si>
    <t>Utrecht</t>
  </si>
  <si>
    <t>Eupatoria</t>
  </si>
  <si>
    <t>Cham et Bereg</t>
  </si>
  <si>
    <t>KN 3222-433</t>
  </si>
  <si>
    <t>Le Soler</t>
  </si>
  <si>
    <t>EKM 853-610</t>
  </si>
  <si>
    <t>Log10 H.med.</t>
  </si>
  <si>
    <t>Lower Pontian</t>
  </si>
  <si>
    <t>Alberdi 1995</t>
  </si>
  <si>
    <t>Gabunia</t>
  </si>
  <si>
    <t>Çalta</t>
  </si>
  <si>
    <t>n=1-4</t>
  </si>
  <si>
    <t>H. heintzi</t>
  </si>
  <si>
    <t>H. tchicoicum</t>
  </si>
  <si>
    <t>H. sefvei</t>
  </si>
  <si>
    <t>Zhegallo, Fig 53</t>
  </si>
  <si>
    <t>n=2-6</t>
  </si>
  <si>
    <t>n=6-10</t>
  </si>
  <si>
    <t>H. crassum</t>
  </si>
  <si>
    <t>PIN 3222-433</t>
  </si>
  <si>
    <t>Ptolemais ?</t>
  </si>
  <si>
    <t>Kirgiz-Nur 51-55</t>
  </si>
  <si>
    <t>Ptolemais, GK</t>
  </si>
  <si>
    <t>Ptolemmais, VE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</si>
</sst>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MC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H. crassum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Kirgiz-Nur 51-55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axId val="13787469"/>
        <c:axId val="56978358"/>
      </c:lineChart>
      <c:catAx>
        <c:axId val="13787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  <c:max val="0.2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MC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Feuil1!$J$17</c:f>
              <c:strCache>
                <c:ptCount val="1"/>
                <c:pt idx="0">
                  <c:v>Le Soler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Feuil1!$J$18:$J$27</c:f>
              <c:numCache/>
            </c:numRef>
          </c:val>
          <c:smooth val="0"/>
        </c:ser>
        <c:ser>
          <c:idx val="1"/>
          <c:order val="1"/>
          <c:tx>
            <c:strRef>
              <c:f>Feuil1!$K$17</c:f>
              <c:strCache>
                <c:ptCount val="1"/>
                <c:pt idx="0">
                  <c:v>Eupatoria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Feuil1!$K$18:$K$27</c:f>
              <c:numCache/>
            </c:numRef>
          </c:val>
          <c:smooth val="0"/>
        </c:ser>
        <c:ser>
          <c:idx val="2"/>
          <c:order val="2"/>
          <c:tx>
            <c:strRef>
              <c:f>Feuil1!$L$17</c:f>
              <c:strCache>
                <c:ptCount val="1"/>
                <c:pt idx="0">
                  <c:v>Ptolemais, GK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Feuil1!$L$18:$L$27</c:f>
              <c:numCache/>
            </c:numRef>
          </c:val>
          <c:smooth val="0"/>
        </c:ser>
        <c:ser>
          <c:idx val="3"/>
          <c:order val="3"/>
          <c:tx>
            <c:strRef>
              <c:f>Feuil1!$M$17</c:f>
              <c:strCache>
                <c:ptCount val="1"/>
                <c:pt idx="0">
                  <c:v>Ptolemmais, VE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Feuil1!$M$18:$M$27</c:f>
              <c:numCache/>
            </c:numRef>
          </c:val>
          <c:smooth val="0"/>
        </c:ser>
        <c:ser>
          <c:idx val="4"/>
          <c:order val="4"/>
          <c:tx>
            <c:strRef>
              <c:f>Feuil1!$N$17</c:f>
              <c:strCache>
                <c:ptCount val="1"/>
                <c:pt idx="0">
                  <c:v>Ptolemais ?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Feuil1!$N$18:$N$27</c:f>
              <c:numCache/>
            </c:numRef>
          </c:val>
          <c:smooth val="0"/>
        </c:ser>
        <c:ser>
          <c:idx val="5"/>
          <c:order val="5"/>
          <c:tx>
            <c:strRef>
              <c:f>Feuil1!$O$17</c:f>
              <c:strCache>
                <c:ptCount val="1"/>
                <c:pt idx="0">
                  <c:v>H. heintzi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Feuil1!$O$18:$O$27</c:f>
              <c:numCache/>
            </c:numRef>
          </c:val>
          <c:smooth val="0"/>
        </c:ser>
        <c:ser>
          <c:idx val="6"/>
          <c:order val="6"/>
          <c:tx>
            <c:strRef>
              <c:f>Feuil1!$P$17</c:f>
              <c:strCache>
                <c:ptCount val="1"/>
                <c:pt idx="0">
                  <c:v>H. tchicoicum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Feuil1!$P$18:$P$27</c:f>
              <c:numCache/>
            </c:numRef>
          </c:val>
          <c:smooth val="0"/>
        </c:ser>
        <c:ser>
          <c:idx val="8"/>
          <c:order val="7"/>
          <c:tx>
            <c:strRef>
              <c:f>Feuil1!$Q$17</c:f>
              <c:strCache>
                <c:ptCount val="1"/>
                <c:pt idx="0">
                  <c:v>H. sefvei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Feuil1!$Q$18:$Q$27</c:f>
              <c:numCache/>
            </c:numRef>
          </c:val>
          <c:smooth val="0"/>
        </c:ser>
        <c:axId val="43043175"/>
        <c:axId val="51844256"/>
      </c:lineChart>
      <c:catAx>
        <c:axId val="43043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  <c:max val="0.2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4317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0.4815</cdr:x>
      <cdr:y>0.5325</cdr:y>
    </cdr:from>
    <cdr:to>
      <cdr:x>0.498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14500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0.5325</cdr:y>
    </cdr:from>
    <cdr:to>
      <cdr:x>0.507</cdr:x>
      <cdr:y>0.59725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1724025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30</xdr:row>
      <xdr:rowOff>9525</xdr:rowOff>
    </xdr:from>
    <xdr:to>
      <xdr:col>8</xdr:col>
      <xdr:colOff>180975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257175" y="4857750"/>
        <a:ext cx="6362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16</xdr:col>
      <xdr:colOff>381000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7267575" y="4848225"/>
        <a:ext cx="62293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J17" sqref="J17:K17"/>
    </sheetView>
  </sheetViews>
  <sheetFormatPr defaultColWidth="10.875" defaultRowHeight="12"/>
  <cols>
    <col min="2" max="2" width="5.875" style="1" customWidth="1"/>
    <col min="4" max="4" width="13.375" style="0" customWidth="1"/>
    <col min="10" max="10" width="11.50390625" style="0" customWidth="1"/>
  </cols>
  <sheetData>
    <row r="1" spans="2:17" s="4" customFormat="1" ht="12.75">
      <c r="B1" s="4" t="s">
        <v>0</v>
      </c>
      <c r="D1" s="4">
        <v>15</v>
      </c>
      <c r="K1" s="4" t="s">
        <v>10</v>
      </c>
      <c r="L1" s="4">
        <v>15</v>
      </c>
      <c r="M1" s="4">
        <v>15</v>
      </c>
      <c r="N1" s="4">
        <v>15</v>
      </c>
      <c r="O1" s="4">
        <v>15</v>
      </c>
      <c r="P1" s="4">
        <v>16</v>
      </c>
      <c r="Q1" s="4">
        <v>15</v>
      </c>
    </row>
    <row r="2" spans="10:17" s="4" customFormat="1" ht="12.75">
      <c r="J2" s="4" t="s">
        <v>11</v>
      </c>
      <c r="K2" s="4" t="s">
        <v>12</v>
      </c>
      <c r="L2" s="4" t="s">
        <v>1</v>
      </c>
      <c r="M2" s="4" t="s">
        <v>2</v>
      </c>
      <c r="N2" s="4" t="s">
        <v>3</v>
      </c>
      <c r="O2" s="4" t="s">
        <v>13</v>
      </c>
      <c r="P2" s="4" t="s">
        <v>19</v>
      </c>
      <c r="Q2" s="4" t="s">
        <v>18</v>
      </c>
    </row>
    <row r="3" spans="3:17" s="4" customFormat="1" ht="12.75">
      <c r="C3" s="4" t="s">
        <v>21</v>
      </c>
      <c r="D3" s="4" t="s">
        <v>24</v>
      </c>
      <c r="K3" s="4" t="s">
        <v>8</v>
      </c>
      <c r="O3" s="4" t="s">
        <v>14</v>
      </c>
      <c r="P3" s="4" t="s">
        <v>5</v>
      </c>
      <c r="Q3" s="4" t="s">
        <v>6</v>
      </c>
    </row>
    <row r="4" spans="3:17" s="4" customFormat="1" ht="12.75">
      <c r="C4" s="4" t="s">
        <v>20</v>
      </c>
      <c r="D4" s="4" t="s">
        <v>22</v>
      </c>
      <c r="J4" s="4" t="s">
        <v>7</v>
      </c>
      <c r="K4" s="4" t="s">
        <v>4</v>
      </c>
      <c r="L4" s="4" t="s">
        <v>25</v>
      </c>
      <c r="M4" s="4" t="s">
        <v>26</v>
      </c>
      <c r="N4" s="4" t="s">
        <v>23</v>
      </c>
      <c r="O4" s="4" t="s">
        <v>15</v>
      </c>
      <c r="P4" s="4" t="s">
        <v>16</v>
      </c>
      <c r="Q4" s="4" t="s">
        <v>17</v>
      </c>
    </row>
    <row r="5" spans="2:17" ht="12.75">
      <c r="B5" s="1">
        <v>1</v>
      </c>
      <c r="C5" s="2">
        <v>187.41666666667</v>
      </c>
      <c r="D5">
        <v>189</v>
      </c>
      <c r="I5" s="1">
        <v>1</v>
      </c>
      <c r="J5">
        <v>216.2</v>
      </c>
      <c r="K5" s="2">
        <v>218</v>
      </c>
      <c r="L5">
        <v>195</v>
      </c>
      <c r="M5">
        <v>195</v>
      </c>
      <c r="O5" s="2">
        <v>200.42857142857</v>
      </c>
      <c r="P5" s="2">
        <v>228</v>
      </c>
      <c r="Q5">
        <v>182</v>
      </c>
    </row>
    <row r="6" spans="2:17" ht="12.75">
      <c r="B6" s="1">
        <v>3</v>
      </c>
      <c r="C6" s="2">
        <v>29.0625</v>
      </c>
      <c r="D6">
        <v>27</v>
      </c>
      <c r="I6" s="1">
        <v>3</v>
      </c>
      <c r="J6">
        <v>33</v>
      </c>
      <c r="K6" s="2">
        <v>30.4</v>
      </c>
      <c r="M6">
        <v>27.2</v>
      </c>
      <c r="O6" s="2">
        <v>33.1875</v>
      </c>
      <c r="P6" s="2">
        <v>36</v>
      </c>
      <c r="Q6">
        <v>25.5</v>
      </c>
    </row>
    <row r="7" spans="2:16" ht="12.75">
      <c r="B7" s="1">
        <v>4</v>
      </c>
      <c r="C7" s="2">
        <v>22.022222222222</v>
      </c>
      <c r="D7">
        <v>22</v>
      </c>
      <c r="I7" s="1">
        <v>4</v>
      </c>
      <c r="J7">
        <v>18.8</v>
      </c>
      <c r="K7" s="2">
        <v>24.7</v>
      </c>
      <c r="O7" s="2">
        <v>24.5625</v>
      </c>
      <c r="P7" s="2">
        <v>26.333333333333</v>
      </c>
    </row>
    <row r="8" spans="2:17" ht="12.75">
      <c r="B8" s="1">
        <v>5</v>
      </c>
      <c r="C8" s="2">
        <v>43.8</v>
      </c>
      <c r="D8">
        <v>39.5</v>
      </c>
      <c r="I8" s="1">
        <v>5</v>
      </c>
      <c r="J8">
        <v>43.5</v>
      </c>
      <c r="K8" s="2"/>
      <c r="L8">
        <v>42.2</v>
      </c>
      <c r="M8">
        <v>34.2</v>
      </c>
      <c r="O8" s="2">
        <v>48.571428571429</v>
      </c>
      <c r="P8" s="2">
        <v>48.666666666667</v>
      </c>
      <c r="Q8">
        <v>40.7</v>
      </c>
    </row>
    <row r="9" spans="2:17" ht="12.75">
      <c r="B9" s="1">
        <v>6</v>
      </c>
      <c r="C9" s="2">
        <v>29.744444444444</v>
      </c>
      <c r="D9">
        <v>26.5</v>
      </c>
      <c r="I9" s="1">
        <v>6</v>
      </c>
      <c r="J9">
        <v>28</v>
      </c>
      <c r="K9" s="2"/>
      <c r="L9">
        <v>27.7</v>
      </c>
      <c r="O9" s="2">
        <v>32.142857142857</v>
      </c>
      <c r="P9" s="2">
        <v>31.666666666667</v>
      </c>
      <c r="Q9">
        <v>27.1</v>
      </c>
    </row>
    <row r="10" spans="2:17" ht="12.75">
      <c r="B10" s="1">
        <v>10</v>
      </c>
      <c r="C10" s="2">
        <v>40.614285714286</v>
      </c>
      <c r="D10">
        <v>37.7</v>
      </c>
      <c r="I10" s="1">
        <v>10</v>
      </c>
      <c r="J10">
        <v>44.2</v>
      </c>
      <c r="K10" s="2">
        <v>41.5</v>
      </c>
      <c r="L10">
        <v>41.8</v>
      </c>
      <c r="M10">
        <v>37.6</v>
      </c>
      <c r="N10">
        <v>40</v>
      </c>
      <c r="O10" s="2">
        <v>46.98</v>
      </c>
      <c r="P10" s="2">
        <v>48</v>
      </c>
      <c r="Q10">
        <v>37</v>
      </c>
    </row>
    <row r="11" spans="2:17" ht="12.75">
      <c r="B11" s="1">
        <v>11</v>
      </c>
      <c r="C11" s="2">
        <v>39.983333333333</v>
      </c>
      <c r="D11">
        <v>37.1</v>
      </c>
      <c r="I11" s="1">
        <v>11</v>
      </c>
      <c r="J11">
        <v>39.6</v>
      </c>
      <c r="K11" s="2">
        <v>38.3</v>
      </c>
      <c r="L11">
        <v>37.7</v>
      </c>
      <c r="M11">
        <v>34.2</v>
      </c>
      <c r="N11">
        <v>37.1</v>
      </c>
      <c r="O11" s="2">
        <v>45.633333333333</v>
      </c>
      <c r="P11" s="2">
        <v>45.375</v>
      </c>
      <c r="Q11">
        <v>34.2</v>
      </c>
    </row>
    <row r="12" spans="2:16" ht="12.75">
      <c r="B12" s="1">
        <v>12</v>
      </c>
      <c r="C12" s="2">
        <v>31.55</v>
      </c>
      <c r="D12">
        <v>29.1</v>
      </c>
      <c r="I12" s="1">
        <v>12</v>
      </c>
      <c r="J12">
        <v>28.9</v>
      </c>
      <c r="K12" s="2">
        <v>31.4</v>
      </c>
      <c r="L12">
        <v>32</v>
      </c>
      <c r="N12">
        <v>31.2</v>
      </c>
      <c r="O12" s="2">
        <v>34.1</v>
      </c>
      <c r="P12" s="2">
        <v>35.625</v>
      </c>
    </row>
    <row r="13" spans="2:16" ht="12.75">
      <c r="B13" s="1">
        <v>13</v>
      </c>
      <c r="C13" s="2">
        <v>25.642857142857</v>
      </c>
      <c r="D13">
        <v>24.1</v>
      </c>
      <c r="I13" s="1">
        <v>13</v>
      </c>
      <c r="J13">
        <v>24.1</v>
      </c>
      <c r="K13" s="2"/>
      <c r="N13">
        <v>25.6</v>
      </c>
      <c r="O13" s="2">
        <v>27.933333333333</v>
      </c>
      <c r="P13" s="2">
        <v>29</v>
      </c>
    </row>
    <row r="14" spans="2:16" ht="12.75">
      <c r="B14" s="1">
        <v>14</v>
      </c>
      <c r="C14" s="2">
        <v>27.5</v>
      </c>
      <c r="D14">
        <v>26</v>
      </c>
      <c r="I14" s="1">
        <v>14</v>
      </c>
      <c r="J14">
        <v>27.6</v>
      </c>
      <c r="K14" s="2">
        <v>27.3</v>
      </c>
      <c r="N14">
        <v>26.1</v>
      </c>
      <c r="O14" s="2">
        <v>29.783333333333</v>
      </c>
      <c r="P14" s="2">
        <v>31.25</v>
      </c>
    </row>
    <row r="15" spans="2:17" ht="12.75">
      <c r="B15" s="1">
        <v>7</v>
      </c>
      <c r="C15" s="2">
        <v>35.75</v>
      </c>
      <c r="D15">
        <v>34</v>
      </c>
      <c r="I15" s="1">
        <v>7</v>
      </c>
      <c r="J15">
        <v>37.7</v>
      </c>
      <c r="K15" s="2"/>
      <c r="O15" s="2">
        <v>40.4</v>
      </c>
      <c r="P15" s="2">
        <v>40.333333333333</v>
      </c>
      <c r="Q15">
        <v>37</v>
      </c>
    </row>
    <row r="16" spans="2:17" ht="12.75">
      <c r="B16" s="1">
        <v>8</v>
      </c>
      <c r="C16" s="2">
        <v>14.457142857143</v>
      </c>
      <c r="D16">
        <v>11</v>
      </c>
      <c r="I16" s="1">
        <v>8</v>
      </c>
      <c r="J16">
        <v>12.4</v>
      </c>
      <c r="K16" s="2"/>
      <c r="O16" s="2">
        <v>14.4</v>
      </c>
      <c r="P16" s="2">
        <v>12.2</v>
      </c>
      <c r="Q16">
        <v>8.5</v>
      </c>
    </row>
    <row r="17" spans="1:17" s="1" customFormat="1" ht="12.75">
      <c r="A17" s="1" t="s">
        <v>9</v>
      </c>
      <c r="C17" s="1" t="str">
        <f>C3</f>
        <v>H. crassum</v>
      </c>
      <c r="D17" s="1" t="str">
        <f>D3</f>
        <v>Kirgiz-Nur 51-55</v>
      </c>
      <c r="J17" s="1" t="str">
        <f aca="true" t="shared" si="0" ref="J17:Q17">J4</f>
        <v>Le Soler</v>
      </c>
      <c r="K17" s="1" t="str">
        <f t="shared" si="0"/>
        <v>Eupatoria</v>
      </c>
      <c r="L17" s="1" t="str">
        <f t="shared" si="0"/>
        <v>Ptolemais, GK</v>
      </c>
      <c r="M17" s="1" t="str">
        <f t="shared" si="0"/>
        <v>Ptolemmais, VE</v>
      </c>
      <c r="N17" s="1" t="str">
        <f t="shared" si="0"/>
        <v>Ptolemais ?</v>
      </c>
      <c r="O17" s="1" t="str">
        <f t="shared" si="0"/>
        <v>H. heintzi</v>
      </c>
      <c r="P17" s="1" t="str">
        <f t="shared" si="0"/>
        <v>H. tchicoicum</v>
      </c>
      <c r="Q17" s="1" t="str">
        <f t="shared" si="0"/>
        <v>H. sefvei</v>
      </c>
    </row>
    <row r="18" spans="1:17" ht="12.75">
      <c r="A18" s="3">
        <v>2.335</v>
      </c>
      <c r="B18" s="1">
        <v>1</v>
      </c>
      <c r="C18" s="3">
        <f>LOG10(C5)-$A18</f>
        <v>-0.062191790611984654</v>
      </c>
      <c r="D18" s="3">
        <f>LOG10(D5)-$A18</f>
        <v>-0.05853819582675568</v>
      </c>
      <c r="E18" s="3"/>
      <c r="F18" s="3"/>
      <c r="G18" s="3"/>
      <c r="H18" s="3"/>
      <c r="I18" s="1">
        <v>1</v>
      </c>
      <c r="J18" s="3">
        <f>LOG10(J5)-$A18</f>
        <v>-0.00014431038270856789</v>
      </c>
      <c r="K18" s="3">
        <f>LOG10(K5)-$A18</f>
        <v>0.003456493604604649</v>
      </c>
      <c r="L18" s="3">
        <f>LOG10(L5)-$A18</f>
        <v>-0.04496538863748212</v>
      </c>
      <c r="M18" s="3">
        <f>LOG10(M5)-$A18</f>
        <v>-0.04496538863748212</v>
      </c>
      <c r="N18" s="3"/>
      <c r="O18" s="3">
        <f aca="true" t="shared" si="1" ref="O18:Q19">LOG10(O5)-$A18</f>
        <v>-0.03304036898590024</v>
      </c>
      <c r="P18" s="3">
        <f t="shared" si="1"/>
        <v>0.022934847000454006</v>
      </c>
      <c r="Q18" s="3">
        <f t="shared" si="1"/>
        <v>-0.07492861201492529</v>
      </c>
    </row>
    <row r="19" spans="1:17" ht="12.75">
      <c r="A19" s="3">
        <v>1.4</v>
      </c>
      <c r="B19" s="1">
        <v>3</v>
      </c>
      <c r="C19" s="3">
        <f aca="true" t="shared" si="2" ref="C19:D29">LOG10(C6)-$A19</f>
        <v>0.06333297023402928</v>
      </c>
      <c r="D19" s="3">
        <f t="shared" si="2"/>
        <v>0.03136376415898745</v>
      </c>
      <c r="E19" s="3"/>
      <c r="F19" s="3"/>
      <c r="G19" s="3"/>
      <c r="H19" s="3"/>
      <c r="I19" s="1">
        <v>3</v>
      </c>
      <c r="J19" s="3">
        <f>LOG10(J6)-$A19</f>
        <v>0.11851393987788761</v>
      </c>
      <c r="K19" s="3">
        <f>LOG10(K6)-$A19</f>
        <v>0.08287358360875374</v>
      </c>
      <c r="L19" s="3"/>
      <c r="M19" s="3">
        <f>LOG10(M6)-$A19</f>
        <v>0.034568904034198766</v>
      </c>
      <c r="N19" s="3"/>
      <c r="O19" s="3">
        <f t="shared" si="1"/>
        <v>0.12097453842554429</v>
      </c>
      <c r="P19" s="3">
        <f t="shared" si="1"/>
        <v>0.15630250076728736</v>
      </c>
      <c r="Q19" s="3">
        <f t="shared" si="1"/>
        <v>0.006540180433955101</v>
      </c>
    </row>
    <row r="20" spans="1:17" ht="12.75">
      <c r="A20" s="3">
        <v>1.33</v>
      </c>
      <c r="B20" s="1">
        <v>4</v>
      </c>
      <c r="C20" s="3">
        <f t="shared" si="2"/>
        <v>0.012861140709927055</v>
      </c>
      <c r="D20" s="3">
        <f t="shared" si="2"/>
        <v>0.012422680822206322</v>
      </c>
      <c r="E20" s="3"/>
      <c r="F20" s="3"/>
      <c r="G20" s="3"/>
      <c r="H20" s="3"/>
      <c r="I20" s="1">
        <v>4</v>
      </c>
      <c r="J20" s="3">
        <f>LOG10(J7)-$A20</f>
        <v>-0.05584215073632004</v>
      </c>
      <c r="K20" s="3">
        <f>LOG10(K7)-$A20</f>
        <v>0.06269695325966573</v>
      </c>
      <c r="L20" s="3"/>
      <c r="M20" s="3"/>
      <c r="N20" s="3"/>
      <c r="O20" s="3">
        <f aca="true" t="shared" si="3" ref="O20:P26">LOG10(O7)-$A20</f>
        <v>0.060272567719501735</v>
      </c>
      <c r="P20" s="3">
        <f t="shared" si="3"/>
        <v>0.09050583657077338</v>
      </c>
      <c r="Q20" s="3"/>
    </row>
    <row r="21" spans="1:17" ht="12.75">
      <c r="A21" s="3">
        <v>1.561</v>
      </c>
      <c r="B21" s="1">
        <v>5</v>
      </c>
      <c r="C21" s="3">
        <f t="shared" si="2"/>
        <v>0.08047411050409958</v>
      </c>
      <c r="D21" s="3">
        <f t="shared" si="2"/>
        <v>0.035597095626460185</v>
      </c>
      <c r="E21" s="3"/>
      <c r="F21" s="3"/>
      <c r="G21" s="3"/>
      <c r="H21" s="3"/>
      <c r="I21" s="1">
        <v>5</v>
      </c>
      <c r="J21" s="3">
        <f aca="true" t="shared" si="4" ref="J21:J29">LOG10(J8)-$A21</f>
        <v>0.07748925695463726</v>
      </c>
      <c r="K21" s="3"/>
      <c r="L21" s="3">
        <f>LOG10(L8)-$A21</f>
        <v>0.06431245096167393</v>
      </c>
      <c r="M21" s="3">
        <f>LOG10(M8)-$A21</f>
        <v>-0.026973893943864846</v>
      </c>
      <c r="N21" s="3"/>
      <c r="O21" s="3">
        <f t="shared" si="3"/>
        <v>0.12538087702800205</v>
      </c>
      <c r="P21" s="3">
        <f t="shared" si="3"/>
        <v>0.1262316010647775</v>
      </c>
      <c r="Q21" s="3">
        <f>LOG10(Q8)-$A21</f>
        <v>0.04859440922522018</v>
      </c>
    </row>
    <row r="22" spans="1:17" ht="12.75">
      <c r="A22" s="3">
        <v>1.394</v>
      </c>
      <c r="B22" s="1">
        <v>6</v>
      </c>
      <c r="C22" s="3">
        <f t="shared" si="2"/>
        <v>0.07940586174760145</v>
      </c>
      <c r="D22" s="3">
        <f t="shared" si="2"/>
        <v>0.029245873936807998</v>
      </c>
      <c r="E22" s="3"/>
      <c r="F22" s="3"/>
      <c r="G22" s="3"/>
      <c r="H22" s="3"/>
      <c r="I22" s="1">
        <v>6</v>
      </c>
      <c r="J22" s="3">
        <f t="shared" si="4"/>
        <v>0.0531580313422193</v>
      </c>
      <c r="K22" s="3"/>
      <c r="L22" s="3">
        <f>LOG10(L9)-$A22</f>
        <v>0.04847976906444851</v>
      </c>
      <c r="M22" s="3"/>
      <c r="N22" s="3"/>
      <c r="O22" s="3">
        <f t="shared" si="3"/>
        <v>0.11308447809710365</v>
      </c>
      <c r="P22" s="3">
        <f t="shared" si="3"/>
        <v>0.10660235056918976</v>
      </c>
      <c r="Q22" s="3">
        <f>LOG10(Q9)-$A22</f>
        <v>0.038969290874405704</v>
      </c>
    </row>
    <row r="23" spans="1:17" ht="12.75">
      <c r="A23" s="3">
        <v>1.516</v>
      </c>
      <c r="B23" s="1">
        <v>10</v>
      </c>
      <c r="C23" s="3">
        <f t="shared" si="2"/>
        <v>0.0926788196761883</v>
      </c>
      <c r="D23" s="3">
        <f t="shared" si="2"/>
        <v>0.06034135020579279</v>
      </c>
      <c r="E23" s="3"/>
      <c r="F23" s="3"/>
      <c r="G23" s="3"/>
      <c r="H23" s="3"/>
      <c r="I23" s="1">
        <v>10</v>
      </c>
      <c r="J23" s="3">
        <f t="shared" si="4"/>
        <v>0.12942226934909185</v>
      </c>
      <c r="K23" s="3">
        <f>LOG10(K10)-$A23</f>
        <v>0.10204809671209247</v>
      </c>
      <c r="L23" s="3">
        <f>LOG10(L10)-$A23</f>
        <v>0.10517628177503502</v>
      </c>
      <c r="M23" s="3">
        <f>LOG10(M10)-$A23</f>
        <v>0.05918784492766105</v>
      </c>
      <c r="N23" s="3">
        <f>LOG10(N10)-$A23</f>
        <v>0.08605999132796227</v>
      </c>
      <c r="O23" s="3">
        <f t="shared" si="3"/>
        <v>0.15591301244158706</v>
      </c>
      <c r="P23" s="3">
        <f t="shared" si="3"/>
        <v>0.16524123737558716</v>
      </c>
      <c r="Q23" s="3">
        <f>LOG10(Q10)-$A23</f>
        <v>0.05220172406699497</v>
      </c>
    </row>
    <row r="24" spans="1:17" ht="12.75">
      <c r="A24" s="3">
        <v>1.501</v>
      </c>
      <c r="B24" s="1">
        <v>11</v>
      </c>
      <c r="C24" s="3">
        <f t="shared" si="2"/>
        <v>0.1008789975841835</v>
      </c>
      <c r="D24" s="3">
        <f t="shared" si="2"/>
        <v>0.06837390961504597</v>
      </c>
      <c r="E24" s="3"/>
      <c r="F24" s="3"/>
      <c r="G24" s="3"/>
      <c r="H24" s="3"/>
      <c r="I24" s="1">
        <v>11</v>
      </c>
      <c r="J24" s="3">
        <f t="shared" si="4"/>
        <v>0.0966951859255123</v>
      </c>
      <c r="K24" s="3">
        <f>LOG10(K11)-$A24</f>
        <v>0.08219877396862274</v>
      </c>
      <c r="L24" s="3">
        <f>LOG10(L11)-$A24</f>
        <v>0.07534135020579291</v>
      </c>
      <c r="M24" s="3">
        <f>LOG10(M11)-$A24</f>
        <v>0.03302610605613521</v>
      </c>
      <c r="N24" s="3">
        <f>LOG10(N11)-$A24</f>
        <v>0.06837390961504597</v>
      </c>
      <c r="O24" s="3">
        <f t="shared" si="3"/>
        <v>0.15828219341432437</v>
      </c>
      <c r="P24" s="3">
        <f t="shared" si="3"/>
        <v>0.155816638044169</v>
      </c>
      <c r="Q24" s="3">
        <f>LOG10(Q11)-$A24</f>
        <v>0.03302610605613521</v>
      </c>
    </row>
    <row r="25" spans="1:17" ht="12.75">
      <c r="A25" s="3">
        <v>1.421</v>
      </c>
      <c r="B25" s="1">
        <v>12</v>
      </c>
      <c r="C25" s="3">
        <f t="shared" si="2"/>
        <v>0.07799936358015302</v>
      </c>
      <c r="D25" s="3">
        <f t="shared" si="2"/>
        <v>0.04289298898590732</v>
      </c>
      <c r="E25" s="3"/>
      <c r="F25" s="3"/>
      <c r="G25" s="3"/>
      <c r="H25" s="3"/>
      <c r="I25" s="1">
        <v>12</v>
      </c>
      <c r="J25" s="3">
        <f t="shared" si="4"/>
        <v>0.03989784275654773</v>
      </c>
      <c r="K25" s="3">
        <f>LOG10(K12)-$A25</f>
        <v>0.07592964807321478</v>
      </c>
      <c r="L25" s="3">
        <f>LOG10(L12)-$A25</f>
        <v>0.084149978319906</v>
      </c>
      <c r="M25" s="3"/>
      <c r="N25" s="3">
        <f>LOG10(N12)-$A25</f>
        <v>0.0731545940184426</v>
      </c>
      <c r="O25" s="3">
        <f t="shared" si="3"/>
        <v>0.11175437899249752</v>
      </c>
      <c r="P25" s="3">
        <f t="shared" si="3"/>
        <v>0.13075487301656663</v>
      </c>
      <c r="Q25" s="3"/>
    </row>
    <row r="26" spans="1:17" ht="12.75">
      <c r="A26" s="3">
        <v>1.362</v>
      </c>
      <c r="B26" s="1">
        <v>13</v>
      </c>
      <c r="C26" s="3">
        <f t="shared" si="2"/>
        <v>0.046966412900078636</v>
      </c>
      <c r="D26" s="3">
        <f t="shared" si="2"/>
        <v>0.02001704257486825</v>
      </c>
      <c r="E26" s="3"/>
      <c r="F26" s="3"/>
      <c r="G26" s="3"/>
      <c r="H26" s="3"/>
      <c r="I26" s="1">
        <v>13</v>
      </c>
      <c r="J26" s="3">
        <f t="shared" si="4"/>
        <v>0.02001704257486825</v>
      </c>
      <c r="K26" s="3"/>
      <c r="L26" s="3"/>
      <c r="M26" s="3"/>
      <c r="N26" s="3">
        <f>LOG10(N13)-$A26</f>
        <v>0.046239965311849485</v>
      </c>
      <c r="O26" s="3">
        <f t="shared" si="3"/>
        <v>0.0841227639106088</v>
      </c>
      <c r="P26" s="3">
        <f t="shared" si="3"/>
        <v>0.10039799789895598</v>
      </c>
      <c r="Q26" s="3"/>
    </row>
    <row r="27" spans="1:17" ht="12.75">
      <c r="A27" s="3">
        <v>1.383</v>
      </c>
      <c r="B27" s="1">
        <v>14</v>
      </c>
      <c r="C27" s="3">
        <f t="shared" si="2"/>
        <v>0.056332693830262626</v>
      </c>
      <c r="D27" s="3">
        <f t="shared" si="2"/>
        <v>0.03197334797081797</v>
      </c>
      <c r="E27" s="3"/>
      <c r="F27" s="3"/>
      <c r="G27" s="3"/>
      <c r="H27" s="3"/>
      <c r="I27" s="1">
        <v>14</v>
      </c>
      <c r="J27" s="3">
        <f t="shared" si="4"/>
        <v>0.05790908206521772</v>
      </c>
      <c r="K27" s="3">
        <f>LOG10(K14)-$A27</f>
        <v>0.05316264704075602</v>
      </c>
      <c r="L27" s="3"/>
      <c r="M27" s="3"/>
      <c r="N27" s="3">
        <f>LOG10(N14)-$A27</f>
        <v>0.033640507338281056</v>
      </c>
      <c r="O27" s="3">
        <f aca="true" t="shared" si="5" ref="O27:P29">LOG10(O14)-$A27</f>
        <v>0.09097330212199561</v>
      </c>
      <c r="P27" s="3">
        <f t="shared" si="5"/>
        <v>0.11185002168009417</v>
      </c>
      <c r="Q27" s="3"/>
    </row>
    <row r="28" spans="1:17" ht="12.75">
      <c r="A28" s="3">
        <v>1.495</v>
      </c>
      <c r="B28" s="1">
        <v>7</v>
      </c>
      <c r="C28" s="3">
        <f t="shared" si="2"/>
        <v>0.05827604613709925</v>
      </c>
      <c r="D28" s="3">
        <f t="shared" si="2"/>
        <v>0.03647891704225503</v>
      </c>
      <c r="E28" s="3"/>
      <c r="F28" s="3"/>
      <c r="G28" s="3"/>
      <c r="H28" s="3"/>
      <c r="I28" s="1">
        <v>7</v>
      </c>
      <c r="J28" s="3">
        <f t="shared" si="4"/>
        <v>0.0813413502057927</v>
      </c>
      <c r="K28" s="3"/>
      <c r="L28" s="3"/>
      <c r="M28" s="3"/>
      <c r="N28" s="3"/>
      <c r="O28" s="3">
        <f t="shared" si="5"/>
        <v>0.11138136511060481</v>
      </c>
      <c r="P28" s="3">
        <f t="shared" si="5"/>
        <v>0.11066411559678402</v>
      </c>
      <c r="Q28" s="3">
        <f>LOG10(Q15)-$A28</f>
        <v>0.07320172406699488</v>
      </c>
    </row>
    <row r="29" spans="1:17" ht="12.75">
      <c r="A29" s="3">
        <v>0.987</v>
      </c>
      <c r="B29" s="1">
        <v>8</v>
      </c>
      <c r="C29" s="3">
        <f t="shared" si="2"/>
        <v>0.17308247248952757</v>
      </c>
      <c r="D29" s="3">
        <f t="shared" si="2"/>
        <v>0.05439268515822515</v>
      </c>
      <c r="E29" s="3"/>
      <c r="F29" s="3"/>
      <c r="G29" s="3"/>
      <c r="H29" s="3"/>
      <c r="I29" s="1">
        <v>8</v>
      </c>
      <c r="J29" s="3">
        <f t="shared" si="4"/>
        <v>0.10642168516223516</v>
      </c>
      <c r="K29" s="3"/>
      <c r="L29" s="3"/>
      <c r="M29" s="3"/>
      <c r="N29" s="3"/>
      <c r="O29" s="3">
        <f t="shared" si="5"/>
        <v>0.17136249209524956</v>
      </c>
      <c r="P29" s="3">
        <f t="shared" si="5"/>
        <v>0.09935983067474818</v>
      </c>
      <c r="Q29" s="3">
        <f>LOG10(Q16)-$A29</f>
        <v>-0.057581074285707246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2000-02-11T20:21:22Z</dcterms:created>
  <cp:category/>
  <cp:version/>
  <cp:contentType/>
  <cp:contentStatus/>
</cp:coreProperties>
</file>