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220" yWindow="5100" windowWidth="17540" windowHeight="1406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<sst xmlns="http://schemas.openxmlformats.org/spreadsheetml/2006/main" count="23" uniqueCount="14">
  <si>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Log10(E.h.o)</t>
  </si>
  <si>
    <t>IV-6</t>
  </si>
  <si>
    <t>n=32</t>
  </si>
  <si>
    <t>D &amp; H 1965</t>
  </si>
  <si>
    <t>Dalq. 1967</t>
  </si>
  <si>
    <t>E. conv.</t>
  </si>
  <si>
    <t>A. leoni, 27</t>
  </si>
  <si>
    <t>A. leoni min</t>
  </si>
  <si>
    <t>A. leoni max</t>
  </si>
  <si>
    <t>I-24,II-9</t>
  </si>
  <si>
    <t>III-19,IV-9</t>
  </si>
  <si>
    <t>34109-47519</t>
  </si>
  <si>
    <t>Slaton Q.</t>
  </si>
  <si>
    <t>NT leoni</t>
  </si>
</sst>
</file>

<file path=xl/styles.xml><?xml version="1.0" encoding="utf-8"?>
<styleSheet xmlns="http://schemas.openxmlformats.org/spreadsheetml/2006/main">
  <numFmts count="2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0.000"/>
    <numFmt numFmtId="181" formatCode="0.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9"/>
      <color indexed="10"/>
      <name val="Geneva"/>
      <family val="0"/>
    </font>
    <font>
      <sz val="9.5"/>
      <name val="Geneva"/>
      <family val="0"/>
    </font>
    <font>
      <sz val="11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81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180" fontId="7" fillId="0" borderId="0" xfId="0" applyNumberFormat="1" applyFont="1" applyAlignment="1">
      <alignment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Natural Trap MT III</a:t>
            </a:r>
          </a:p>
        </c:rich>
      </c:tx>
      <c:layout>
        <c:manualLayout>
          <c:xMode val="factor"/>
          <c:yMode val="factor"/>
          <c:x val="0.049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22075"/>
          <c:w val="0.69725"/>
          <c:h val="0.74675"/>
        </c:manualLayout>
      </c:layout>
      <c:lineChart>
        <c:grouping val="standard"/>
        <c:varyColors val="0"/>
        <c:ser>
          <c:idx val="2"/>
          <c:order val="0"/>
          <c:tx>
            <c:strRef>
              <c:f>Feuil1!$C$17</c:f>
              <c:strCache>
                <c:ptCount val="1"/>
                <c:pt idx="0">
                  <c:v>33022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Feuil1!$C$18:$C$27</c:f>
              <c:numCache/>
            </c:numRef>
          </c:val>
          <c:smooth val="0"/>
        </c:ser>
        <c:ser>
          <c:idx val="0"/>
          <c:order val="1"/>
          <c:tx>
            <c:strRef>
              <c:f>Feuil1!$D$17</c:f>
              <c:strCache>
                <c:ptCount val="1"/>
                <c:pt idx="0">
                  <c:v>34109-47519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Feuil1!$D$18:$D$27</c:f>
              <c:numCache/>
            </c:numRef>
          </c:val>
          <c:smooth val="0"/>
        </c:ser>
        <c:ser>
          <c:idx val="1"/>
          <c:order val="2"/>
          <c:tx>
            <c:strRef>
              <c:f>Feuil1!$E$17</c:f>
              <c:strCache>
                <c:ptCount val="1"/>
                <c:pt idx="0">
                  <c:v>43946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Feuil1!$E$18:$E$27</c:f>
              <c:numCache/>
            </c:numRef>
          </c:val>
          <c:smooth val="0"/>
        </c:ser>
        <c:ser>
          <c:idx val="4"/>
          <c:order val="3"/>
          <c:tx>
            <c:strRef>
              <c:f>Feuil1!$F$17</c:f>
              <c:strCache>
                <c:ptCount val="1"/>
                <c:pt idx="0">
                  <c:v>5007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Feuil1!$B$18:$B$27</c:f>
              <c:numCache/>
            </c:numRef>
          </c:cat>
          <c:val>
            <c:numRef>
              <c:f>Feuil1!$F$18:$F$27</c:f>
              <c:numCache/>
            </c:numRef>
          </c:val>
          <c:smooth val="0"/>
        </c:ser>
        <c:ser>
          <c:idx val="5"/>
          <c:order val="4"/>
          <c:tx>
            <c:strRef>
              <c:f>Feuil1!$G$17</c:f>
              <c:strCache>
                <c:ptCount val="1"/>
                <c:pt idx="0">
                  <c:v>5183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CCFFFF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Feuil1!$B$18:$B$27</c:f>
              <c:numCache/>
            </c:numRef>
          </c:cat>
          <c:val>
            <c:numRef>
              <c:f>Feuil1!$G$18:$G$27</c:f>
              <c:numCache/>
            </c:numRef>
          </c:val>
          <c:smooth val="0"/>
        </c:ser>
        <c:ser>
          <c:idx val="6"/>
          <c:order val="5"/>
          <c:tx>
            <c:strRef>
              <c:f>Feuil1!$H$17</c:f>
              <c:strCache>
                <c:ptCount val="1"/>
                <c:pt idx="0">
                  <c:v>6486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numRef>
              <c:f>Feuil1!$B$18:$B$27</c:f>
              <c:numCache/>
            </c:numRef>
          </c:cat>
          <c:val>
            <c:numRef>
              <c:f>Feuil1!$H$18:$H$27</c:f>
              <c:numCache/>
            </c:numRef>
          </c:val>
          <c:smooth val="0"/>
        </c:ser>
        <c:ser>
          <c:idx val="7"/>
          <c:order val="6"/>
          <c:tx>
            <c:strRef>
              <c:f>Feuil1!$I$17</c:f>
              <c:strCache>
                <c:ptCount val="1"/>
                <c:pt idx="0">
                  <c:v>6561</c:v>
                </c:pt>
              </c:strCache>
            </c:strRef>
          </c:tx>
          <c:spPr>
            <a:ln w="127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Feuil1!$I$18:$I$27</c:f>
              <c:numCache/>
            </c:numRef>
          </c:val>
          <c:smooth val="0"/>
        </c:ser>
        <c:marker val="1"/>
        <c:axId val="61319874"/>
        <c:axId val="15007955"/>
      </c:lineChart>
      <c:catAx>
        <c:axId val="6131987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5007955"/>
        <c:crosses val="autoZero"/>
        <c:auto val="1"/>
        <c:lblOffset val="100"/>
        <c:noMultiLvlLbl val="0"/>
      </c:catAx>
      <c:valAx>
        <c:axId val="150079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319874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Geneva"/>
                <a:ea typeface="Geneva"/>
                <a:cs typeface="Geneva"/>
              </a:rPr>
              <a:t>Natural Trap MT III</a:t>
            </a:r>
          </a:p>
        </c:rich>
      </c:tx>
      <c:layout>
        <c:manualLayout>
          <c:xMode val="factor"/>
          <c:yMode val="factor"/>
          <c:x val="-0.058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08775"/>
          <c:w val="0.7085"/>
          <c:h val="0.8845"/>
        </c:manualLayout>
      </c:layout>
      <c:lineChart>
        <c:grouping val="standard"/>
        <c:varyColors val="0"/>
        <c:ser>
          <c:idx val="2"/>
          <c:order val="0"/>
          <c:tx>
            <c:strRef>
              <c:f>Feuil1!$C$30</c:f>
              <c:strCache>
                <c:ptCount val="1"/>
                <c:pt idx="0">
                  <c:v>33022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Feuil1!$B$31:$B$40</c:f>
              <c:numCache/>
            </c:numRef>
          </c:cat>
          <c:val>
            <c:numRef>
              <c:f>Feuil1!$C$31:$C$40</c:f>
              <c:numCache/>
            </c:numRef>
          </c:val>
          <c:smooth val="0"/>
        </c:ser>
        <c:ser>
          <c:idx val="0"/>
          <c:order val="1"/>
          <c:tx>
            <c:strRef>
              <c:f>Feuil1!$D$30</c:f>
              <c:strCache>
                <c:ptCount val="1"/>
                <c:pt idx="0">
                  <c:v>34109-47519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Feuil1!$B$31:$B$40</c:f>
              <c:numCache/>
            </c:numRef>
          </c:cat>
          <c:val>
            <c:numRef>
              <c:f>Feuil1!$D$31:$D$40</c:f>
              <c:numCache/>
            </c:numRef>
          </c:val>
          <c:smooth val="0"/>
        </c:ser>
        <c:ser>
          <c:idx val="1"/>
          <c:order val="2"/>
          <c:tx>
            <c:strRef>
              <c:f>Feuil1!$E$30</c:f>
              <c:strCache>
                <c:ptCount val="1"/>
                <c:pt idx="0">
                  <c:v>43946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Feuil1!$B$31:$B$40</c:f>
              <c:numCache/>
            </c:numRef>
          </c:cat>
          <c:val>
            <c:numRef>
              <c:f>Feuil1!$E$31:$E$40</c:f>
              <c:numCache/>
            </c:numRef>
          </c:val>
          <c:smooth val="0"/>
        </c:ser>
        <c:ser>
          <c:idx val="3"/>
          <c:order val="3"/>
          <c:tx>
            <c:strRef>
              <c:f>Feuil1!$F$30</c:f>
              <c:strCache>
                <c:ptCount val="1"/>
                <c:pt idx="0">
                  <c:v>A. leoni, 27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Feuil1!$B$31:$B$40</c:f>
              <c:numCache/>
            </c:numRef>
          </c:cat>
          <c:val>
            <c:numRef>
              <c:f>Feuil1!$F$31:$F$40</c:f>
              <c:numCache/>
            </c:numRef>
          </c:val>
          <c:smooth val="0"/>
        </c:ser>
        <c:ser>
          <c:idx val="4"/>
          <c:order val="4"/>
          <c:tx>
            <c:strRef>
              <c:f>Feuil1!$G$30</c:f>
              <c:strCache>
                <c:ptCount val="1"/>
                <c:pt idx="0">
                  <c:v>A. leoni min</c:v>
                </c:pt>
              </c:strCache>
            </c:strRef>
          </c:tx>
          <c:spPr>
            <a:ln w="127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Feuil1!$B$31:$B$40</c:f>
              <c:numCache/>
            </c:numRef>
          </c:cat>
          <c:val>
            <c:numRef>
              <c:f>Feuil1!$G$31:$G$40</c:f>
              <c:numCache/>
            </c:numRef>
          </c:val>
          <c:smooth val="0"/>
        </c:ser>
        <c:ser>
          <c:idx val="5"/>
          <c:order val="5"/>
          <c:tx>
            <c:strRef>
              <c:f>Feuil1!$H$30</c:f>
              <c:strCache>
                <c:ptCount val="1"/>
                <c:pt idx="0">
                  <c:v>A. leoni max</c:v>
                </c:pt>
              </c:strCache>
            </c:strRef>
          </c:tx>
          <c:spPr>
            <a:ln w="127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Feuil1!$B$31:$B$40</c:f>
              <c:numCache/>
            </c:numRef>
          </c:cat>
          <c:val>
            <c:numRef>
              <c:f>Feuil1!$H$31:$H$40</c:f>
              <c:numCache/>
            </c:numRef>
          </c:val>
          <c:smooth val="0"/>
        </c:ser>
        <c:marker val="1"/>
        <c:axId val="853868"/>
        <c:axId val="7684813"/>
      </c:lineChart>
      <c:catAx>
        <c:axId val="85386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7684813"/>
        <c:crosses val="autoZero"/>
        <c:auto val="1"/>
        <c:lblOffset val="100"/>
        <c:noMultiLvlLbl val="0"/>
      </c:catAx>
      <c:valAx>
        <c:axId val="76848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53868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"/>
          <c:y val="0.42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6</xdr:row>
      <xdr:rowOff>152400</xdr:rowOff>
    </xdr:from>
    <xdr:to>
      <xdr:col>20</xdr:col>
      <xdr:colOff>28575</xdr:colOff>
      <xdr:row>26</xdr:row>
      <xdr:rowOff>66675</xdr:rowOff>
    </xdr:to>
    <xdr:graphicFrame>
      <xdr:nvGraphicFramePr>
        <xdr:cNvPr id="1" name="Chart 7"/>
        <xdr:cNvGraphicFramePr/>
      </xdr:nvGraphicFramePr>
      <xdr:xfrm>
        <a:off x="6629400" y="1123950"/>
        <a:ext cx="546735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44</xdr:row>
      <xdr:rowOff>133350</xdr:rowOff>
    </xdr:from>
    <xdr:to>
      <xdr:col>9</xdr:col>
      <xdr:colOff>266700</xdr:colOff>
      <xdr:row>67</xdr:row>
      <xdr:rowOff>66675</xdr:rowOff>
    </xdr:to>
    <xdr:graphicFrame>
      <xdr:nvGraphicFramePr>
        <xdr:cNvPr id="2" name="Chart 8"/>
        <xdr:cNvGraphicFramePr/>
      </xdr:nvGraphicFramePr>
      <xdr:xfrm>
        <a:off x="533400" y="7239000"/>
        <a:ext cx="5667375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42"/>
  <sheetViews>
    <sheetView tabSelected="1" workbookViewId="0" topLeftCell="A1">
      <selection activeCell="J5" sqref="J5:J16"/>
    </sheetView>
  </sheetViews>
  <sheetFormatPr defaultColWidth="8.875" defaultRowHeight="12"/>
  <cols>
    <col min="1" max="2" width="7.00390625" style="0" customWidth="1"/>
    <col min="3" max="3" width="7.875" style="0" customWidth="1"/>
    <col min="4" max="4" width="11.50390625" style="0" customWidth="1"/>
    <col min="5" max="5" width="7.875" style="0" customWidth="1"/>
    <col min="6" max="6" width="9.125" style="0" customWidth="1"/>
    <col min="7" max="7" width="9.50390625" style="0" customWidth="1"/>
    <col min="8" max="8" width="8.875" style="0" customWidth="1"/>
    <col min="9" max="9" width="9.125" style="0" customWidth="1"/>
    <col min="10" max="10" width="8.125" style="0" customWidth="1"/>
    <col min="11" max="11" width="9.375" style="0" customWidth="1"/>
    <col min="12" max="16384" width="7.00390625" style="0" customWidth="1"/>
  </cols>
  <sheetData>
    <row r="1" spans="6:10" ht="12.75">
      <c r="F1" s="3" t="s">
        <v>12</v>
      </c>
      <c r="G1" s="3" t="s">
        <v>12</v>
      </c>
      <c r="H1" s="3" t="s">
        <v>12</v>
      </c>
      <c r="I1" s="3" t="s">
        <v>12</v>
      </c>
      <c r="J1" s="3"/>
    </row>
    <row r="2" spans="6:10" ht="12.75">
      <c r="F2" s="3" t="s">
        <v>3</v>
      </c>
      <c r="G2" s="3" t="s">
        <v>3</v>
      </c>
      <c r="H2" s="9" t="s">
        <v>4</v>
      </c>
      <c r="I2" s="9" t="s">
        <v>4</v>
      </c>
      <c r="J2" s="9"/>
    </row>
    <row r="3" spans="3:10" ht="12.75">
      <c r="C3" s="3" t="s">
        <v>9</v>
      </c>
      <c r="D3" s="3" t="s">
        <v>10</v>
      </c>
      <c r="E3" s="3" t="s">
        <v>1</v>
      </c>
      <c r="F3" s="9" t="s">
        <v>5</v>
      </c>
      <c r="G3" s="9" t="s">
        <v>5</v>
      </c>
      <c r="H3" s="9" t="s">
        <v>5</v>
      </c>
      <c r="I3" s="9" t="s">
        <v>5</v>
      </c>
      <c r="J3" s="3"/>
    </row>
    <row r="4" spans="1:10" s="3" customFormat="1" ht="12.75">
      <c r="A4" s="8" t="s">
        <v>2</v>
      </c>
      <c r="C4" s="3">
        <v>33022</v>
      </c>
      <c r="D4" s="3" t="s">
        <v>11</v>
      </c>
      <c r="E4" s="3">
        <v>43946</v>
      </c>
      <c r="F4" s="9">
        <v>5007</v>
      </c>
      <c r="G4" s="3">
        <v>5183</v>
      </c>
      <c r="H4" s="3">
        <v>6486</v>
      </c>
      <c r="I4" s="3">
        <v>6561</v>
      </c>
      <c r="J4" s="3" t="s">
        <v>13</v>
      </c>
    </row>
    <row r="5" spans="1:10" ht="12.75">
      <c r="A5" s="5">
        <v>246.9375</v>
      </c>
      <c r="B5" s="1">
        <v>1</v>
      </c>
      <c r="C5">
        <v>264</v>
      </c>
      <c r="D5">
        <v>265.5</v>
      </c>
      <c r="E5">
        <v>259</v>
      </c>
      <c r="F5">
        <v>264</v>
      </c>
      <c r="G5">
        <v>263</v>
      </c>
      <c r="H5">
        <v>255</v>
      </c>
      <c r="I5">
        <v>264</v>
      </c>
      <c r="J5">
        <f>AVERAGE(C5:E5)</f>
        <v>262.8333333333333</v>
      </c>
    </row>
    <row r="6" spans="1:10" ht="12.75">
      <c r="A6" s="5">
        <v>25.615625</v>
      </c>
      <c r="B6" s="1">
        <v>3</v>
      </c>
      <c r="C6">
        <v>31.6</v>
      </c>
      <c r="D6">
        <v>31.5</v>
      </c>
      <c r="E6">
        <v>32.3</v>
      </c>
      <c r="F6">
        <v>31.8</v>
      </c>
      <c r="G6">
        <v>31.2</v>
      </c>
      <c r="H6">
        <v>32.7</v>
      </c>
      <c r="I6">
        <v>32</v>
      </c>
      <c r="J6">
        <f aca="true" t="shared" si="0" ref="J6:J16">AVERAGE(C6:E6)</f>
        <v>31.8</v>
      </c>
    </row>
    <row r="7" spans="1:10" ht="12.75">
      <c r="A7" s="5">
        <v>25.390625</v>
      </c>
      <c r="B7" s="1">
        <v>4</v>
      </c>
      <c r="D7">
        <v>32.15</v>
      </c>
      <c r="E7">
        <v>31.5</v>
      </c>
      <c r="J7">
        <f t="shared" si="0"/>
        <v>31.825</v>
      </c>
    </row>
    <row r="8" spans="1:10" ht="12.75">
      <c r="A8" s="5">
        <v>39.89375</v>
      </c>
      <c r="B8" s="1">
        <v>5</v>
      </c>
      <c r="C8">
        <v>48</v>
      </c>
      <c r="D8">
        <v>49.55</v>
      </c>
      <c r="E8">
        <v>47.8</v>
      </c>
      <c r="F8">
        <v>49</v>
      </c>
      <c r="G8">
        <v>46.7</v>
      </c>
      <c r="H8">
        <v>47.8</v>
      </c>
      <c r="J8">
        <f t="shared" si="0"/>
        <v>48.449999999999996</v>
      </c>
    </row>
    <row r="9" spans="1:10" ht="12.75">
      <c r="A9" s="5">
        <v>34.593548387096774</v>
      </c>
      <c r="B9" s="1">
        <v>6</v>
      </c>
      <c r="C9">
        <v>42</v>
      </c>
      <c r="D9">
        <v>42</v>
      </c>
      <c r="E9">
        <v>39.2</v>
      </c>
      <c r="J9">
        <f t="shared" si="0"/>
        <v>41.06666666666667</v>
      </c>
    </row>
    <row r="10" spans="1:10" ht="12.75">
      <c r="A10" s="5">
        <v>38.384375</v>
      </c>
      <c r="B10" s="1">
        <v>10</v>
      </c>
      <c r="C10">
        <v>45</v>
      </c>
      <c r="D10">
        <v>46.25</v>
      </c>
      <c r="E10">
        <v>45</v>
      </c>
      <c r="F10">
        <v>42.4</v>
      </c>
      <c r="G10">
        <v>42.3</v>
      </c>
      <c r="H10">
        <v>43.2</v>
      </c>
      <c r="I10">
        <v>47</v>
      </c>
      <c r="J10">
        <f t="shared" si="0"/>
        <v>45.416666666666664</v>
      </c>
    </row>
    <row r="11" spans="1:10" ht="12.75">
      <c r="A11" s="5">
        <v>37.6</v>
      </c>
      <c r="B11" s="1">
        <v>11</v>
      </c>
      <c r="C11">
        <v>47.5</v>
      </c>
      <c r="D11">
        <v>47.6</v>
      </c>
      <c r="E11">
        <v>46.1</v>
      </c>
      <c r="F11">
        <v>42.4</v>
      </c>
      <c r="G11">
        <v>42.3</v>
      </c>
      <c r="H11">
        <v>43.2</v>
      </c>
      <c r="I11">
        <v>47</v>
      </c>
      <c r="J11">
        <f t="shared" si="0"/>
        <v>47.06666666666666</v>
      </c>
    </row>
    <row r="12" spans="1:10" ht="12.75">
      <c r="A12" s="5">
        <v>30.19375</v>
      </c>
      <c r="B12" s="1">
        <v>12</v>
      </c>
      <c r="C12">
        <v>36</v>
      </c>
      <c r="D12">
        <v>36.6</v>
      </c>
      <c r="E12">
        <v>35.5</v>
      </c>
      <c r="J12">
        <f t="shared" si="0"/>
        <v>36.03333333333333</v>
      </c>
    </row>
    <row r="13" spans="1:10" ht="12.75">
      <c r="A13" s="5">
        <v>23.7125</v>
      </c>
      <c r="B13" s="1">
        <v>13</v>
      </c>
      <c r="C13">
        <v>26.5</v>
      </c>
      <c r="D13">
        <v>26.65</v>
      </c>
      <c r="E13">
        <v>25.1</v>
      </c>
      <c r="J13">
        <f t="shared" si="0"/>
        <v>26.083333333333332</v>
      </c>
    </row>
    <row r="14" spans="1:10" ht="12.75">
      <c r="A14" s="5">
        <v>26.115625</v>
      </c>
      <c r="B14" s="1">
        <v>14</v>
      </c>
      <c r="C14">
        <v>31</v>
      </c>
      <c r="D14">
        <v>31.6</v>
      </c>
      <c r="E14">
        <v>29.9</v>
      </c>
      <c r="J14">
        <f t="shared" si="0"/>
        <v>30.833333333333332</v>
      </c>
    </row>
    <row r="15" spans="1:10" ht="12.75">
      <c r="A15" s="5">
        <v>36.0206896551724</v>
      </c>
      <c r="B15" s="1">
        <v>7</v>
      </c>
      <c r="C15">
        <v>44.5</v>
      </c>
      <c r="D15">
        <v>41.3</v>
      </c>
      <c r="E15">
        <v>40.5</v>
      </c>
      <c r="J15">
        <f t="shared" si="0"/>
        <v>42.1</v>
      </c>
    </row>
    <row r="16" spans="1:10" ht="12.75">
      <c r="A16" s="5">
        <v>8.320689655172417</v>
      </c>
      <c r="B16" s="1">
        <v>8</v>
      </c>
      <c r="C16">
        <v>12.5</v>
      </c>
      <c r="D16">
        <v>9.4</v>
      </c>
      <c r="E16">
        <v>10.1</v>
      </c>
      <c r="J16">
        <f t="shared" si="0"/>
        <v>10.666666666666666</v>
      </c>
    </row>
    <row r="17" spans="1:10" s="3" customFormat="1" ht="12.75">
      <c r="A17" s="6" t="s">
        <v>0</v>
      </c>
      <c r="C17" s="3">
        <f aca="true" t="shared" si="1" ref="C17:I17">C4</f>
        <v>33022</v>
      </c>
      <c r="D17" s="3" t="str">
        <f t="shared" si="1"/>
        <v>34109-47519</v>
      </c>
      <c r="E17" s="3">
        <f t="shared" si="1"/>
        <v>43946</v>
      </c>
      <c r="F17" s="4">
        <f t="shared" si="1"/>
        <v>5007</v>
      </c>
      <c r="G17" s="4">
        <f t="shared" si="1"/>
        <v>5183</v>
      </c>
      <c r="H17" s="4">
        <f t="shared" si="1"/>
        <v>6486</v>
      </c>
      <c r="I17" s="4">
        <f t="shared" si="1"/>
        <v>6561</v>
      </c>
      <c r="J17" s="4"/>
    </row>
    <row r="18" spans="1:73" ht="12.75">
      <c r="A18" s="7">
        <v>2.392587047025521</v>
      </c>
      <c r="B18" s="1">
        <v>1</v>
      </c>
      <c r="C18" s="2">
        <f aca="true" t="shared" si="2" ref="C18:C29">LOG10(C5)-$A18</f>
        <v>0.029016879844310228</v>
      </c>
      <c r="D18" s="2">
        <f aca="true" t="shared" si="3" ref="D18:D26">LOG10(D5)-$A18</f>
        <v>0.031477478391966685</v>
      </c>
      <c r="E18" s="2">
        <f aca="true" t="shared" si="4" ref="E18:I19">LOG10(E5)-$A18</f>
        <v>0.020712717055730856</v>
      </c>
      <c r="F18" s="2">
        <f t="shared" si="4"/>
        <v>0.029016879844310228</v>
      </c>
      <c r="G18" s="2">
        <f t="shared" si="4"/>
        <v>0.027368701464236977</v>
      </c>
      <c r="H18" s="2">
        <f t="shared" si="4"/>
        <v>0.01395313340843396</v>
      </c>
      <c r="I18" s="2">
        <f t="shared" si="4"/>
        <v>0.029016879844310228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ht="12.75">
      <c r="A19" s="7">
        <v>1.408504956766714</v>
      </c>
      <c r="B19" s="1">
        <v>3</v>
      </c>
      <c r="C19" s="2">
        <f t="shared" si="2"/>
        <v>0.09118212585168983</v>
      </c>
      <c r="D19" s="2">
        <f t="shared" si="3"/>
        <v>0.08980559702288637</v>
      </c>
      <c r="E19" s="2">
        <f t="shared" si="4"/>
        <v>0.10069756556438869</v>
      </c>
      <c r="F19" s="2">
        <f t="shared" si="4"/>
        <v>0.09392216321771873</v>
      </c>
      <c r="G19" s="2">
        <f t="shared" si="4"/>
        <v>0.0856496372517288</v>
      </c>
      <c r="H19" s="2">
        <f t="shared" si="4"/>
        <v>0.10604279589357213</v>
      </c>
      <c r="I19" s="2">
        <f t="shared" si="4"/>
        <v>0.09664502155319199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ht="12.75">
      <c r="A20" s="7">
        <v>1.4046733913310059</v>
      </c>
      <c r="B20" s="1">
        <v>4</v>
      </c>
      <c r="C20" s="2"/>
      <c r="D20" s="2">
        <f t="shared" si="3"/>
        <v>0.10250758592923503</v>
      </c>
      <c r="E20" s="2">
        <f aca="true" t="shared" si="5" ref="E20:E29">LOG10(E7)-$A20</f>
        <v>0.09363716245859455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ht="12.75">
      <c r="A21" s="7">
        <v>1.60090486177388</v>
      </c>
      <c r="B21" s="1">
        <v>5</v>
      </c>
      <c r="C21" s="2">
        <f t="shared" si="2"/>
        <v>0.08033637560170726</v>
      </c>
      <c r="D21" s="2">
        <f t="shared" si="3"/>
        <v>0.09413879704741412</v>
      </c>
      <c r="E21" s="2">
        <f t="shared" si="5"/>
        <v>0.07852303483823886</v>
      </c>
      <c r="F21" s="2">
        <f>LOG10(F8)-$A21</f>
        <v>0.08929121825463371</v>
      </c>
      <c r="G21" s="2">
        <f>LOG10(G8)-$A21</f>
        <v>0.06841201879223235</v>
      </c>
      <c r="H21" s="2">
        <f>LOG10(H8)-$A21</f>
        <v>0.07852303483823886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ht="12.75">
      <c r="A22" s="7">
        <v>1.5389951114765692</v>
      </c>
      <c r="B22" s="1">
        <v>6</v>
      </c>
      <c r="C22" s="2">
        <f t="shared" si="2"/>
        <v>0.08425417892133136</v>
      </c>
      <c r="D22" s="2">
        <f t="shared" si="3"/>
        <v>0.08425417892133136</v>
      </c>
      <c r="E22" s="2">
        <f t="shared" si="5"/>
        <v>0.054290955543888186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ht="12.75">
      <c r="A23" s="7">
        <v>1.5841544735279651</v>
      </c>
      <c r="B23" s="1">
        <v>10</v>
      </c>
      <c r="C23" s="2">
        <f t="shared" si="2"/>
        <v>0.0690580402473786</v>
      </c>
      <c r="D23" s="2">
        <f t="shared" si="3"/>
        <v>0.08095726354708632</v>
      </c>
      <c r="E23" s="2">
        <f t="shared" si="5"/>
        <v>0.0690580402473786</v>
      </c>
      <c r="F23" s="2">
        <f aca="true" t="shared" si="6" ref="F23:I24">LOG10(F10)-$A23</f>
        <v>0.04321138306476757</v>
      </c>
      <c r="G23" s="2">
        <f t="shared" si="6"/>
        <v>0.04218589384707716</v>
      </c>
      <c r="H23" s="2">
        <f t="shared" si="6"/>
        <v>0.05132927328694703</v>
      </c>
      <c r="I23" s="2">
        <f t="shared" si="6"/>
        <v>0.0879433844077524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ht="12.75">
      <c r="A24" s="7">
        <v>1.5751878449276613</v>
      </c>
      <c r="B24" s="1">
        <v>11</v>
      </c>
      <c r="C24" s="2">
        <f t="shared" si="2"/>
        <v>0.10150576469720529</v>
      </c>
      <c r="D24" s="2">
        <f t="shared" si="3"/>
        <v>0.10241910779283181</v>
      </c>
      <c r="E24" s="2">
        <f t="shared" si="5"/>
        <v>0.08851308046198691</v>
      </c>
      <c r="F24" s="2">
        <f t="shared" si="6"/>
        <v>0.05217801166507141</v>
      </c>
      <c r="G24" s="2">
        <f t="shared" si="6"/>
        <v>0.051152522447381</v>
      </c>
      <c r="H24" s="2">
        <f t="shared" si="6"/>
        <v>0.06029590188725087</v>
      </c>
      <c r="I24" s="2">
        <f t="shared" si="6"/>
        <v>0.09691001300805624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ht="12.75">
      <c r="A25" s="7">
        <v>1.479917054830595</v>
      </c>
      <c r="B25" s="1">
        <v>12</v>
      </c>
      <c r="C25" s="2">
        <f t="shared" si="2"/>
        <v>0.07638544593669216</v>
      </c>
      <c r="D25" s="2">
        <f t="shared" si="3"/>
        <v>0.08356403056381567</v>
      </c>
      <c r="E25" s="2">
        <f t="shared" si="5"/>
        <v>0.07031129822449889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ht="12.75">
      <c r="A26" s="7">
        <v>1.3749773438967194</v>
      </c>
      <c r="B26" s="1">
        <v>13</v>
      </c>
      <c r="C26" s="2">
        <f t="shared" si="2"/>
        <v>0.048268530040088464</v>
      </c>
      <c r="D26" s="2">
        <f t="shared" si="3"/>
        <v>0.0507198694658717</v>
      </c>
      <c r="E26" s="2">
        <f t="shared" si="5"/>
        <v>0.02469637758431875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ht="12.75">
      <c r="A27" s="7">
        <v>1.416900423847268</v>
      </c>
      <c r="B27" s="1">
        <v>14</v>
      </c>
      <c r="C27" s="2">
        <f t="shared" si="2"/>
        <v>0.07446126998700464</v>
      </c>
      <c r="D27" s="2">
        <f>LOG10(D14)-$A27</f>
        <v>0.08278665877113589</v>
      </c>
      <c r="E27" s="2">
        <f t="shared" si="5"/>
        <v>0.05877076447716156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ht="12.75">
      <c r="A28" s="7">
        <v>1.5565520236020194</v>
      </c>
      <c r="B28" s="1">
        <v>7</v>
      </c>
      <c r="C28" s="2">
        <f t="shared" si="2"/>
        <v>0.09180798737891216</v>
      </c>
      <c r="D28" s="2">
        <f>LOG10(D15)-$A28</f>
        <v>0.059398028054381546</v>
      </c>
      <c r="E28" s="2">
        <f t="shared" si="5"/>
        <v>0.0509029996126491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ht="12.75">
      <c r="A29" s="7">
        <v>0.92015932400983</v>
      </c>
      <c r="B29" s="1">
        <v>8</v>
      </c>
      <c r="C29" s="2">
        <f t="shared" si="2"/>
        <v>0.17675068899822644</v>
      </c>
      <c r="D29" s="2">
        <f>LOG10(D16)-$A29</f>
        <v>0.05296852958986864</v>
      </c>
      <c r="E29" s="2">
        <f t="shared" si="5"/>
        <v>0.08416204977281261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2:8" ht="12.75">
      <c r="B30" s="1"/>
      <c r="C30" s="1">
        <v>33022</v>
      </c>
      <c r="D30" s="1" t="s">
        <v>11</v>
      </c>
      <c r="E30" s="1">
        <v>43946</v>
      </c>
      <c r="F30" t="s">
        <v>6</v>
      </c>
      <c r="G30" t="s">
        <v>7</v>
      </c>
      <c r="H30" t="s">
        <v>8</v>
      </c>
    </row>
    <row r="31" spans="2:8" ht="12.75">
      <c r="B31" s="4">
        <v>1</v>
      </c>
      <c r="C31" s="2">
        <v>0.029016879844310228</v>
      </c>
      <c r="D31" s="2">
        <v>0.031477478391966685</v>
      </c>
      <c r="E31" s="2">
        <v>0.020712717055730856</v>
      </c>
      <c r="F31" s="2">
        <v>0.025996560573509075</v>
      </c>
      <c r="G31" s="2">
        <v>-0.005197220686792292</v>
      </c>
      <c r="H31" s="2">
        <v>0.0427794595871398</v>
      </c>
    </row>
    <row r="32" spans="2:8" ht="12.75">
      <c r="B32" s="4">
        <v>3</v>
      </c>
      <c r="C32" s="2">
        <v>0.09118212585168983</v>
      </c>
      <c r="D32" s="2">
        <v>0.08980559702288637</v>
      </c>
      <c r="E32" s="2">
        <v>0.10069756556438869</v>
      </c>
      <c r="F32" s="2">
        <v>0.11519334874933085</v>
      </c>
      <c r="G32" s="2">
        <v>0.0856496372517288</v>
      </c>
      <c r="H32" s="2">
        <v>0.17127863985009606</v>
      </c>
    </row>
    <row r="33" spans="2:8" ht="12.75">
      <c r="B33" s="4">
        <v>4</v>
      </c>
      <c r="C33" s="2"/>
      <c r="D33" s="2">
        <v>0.10250758592923503</v>
      </c>
      <c r="E33" s="2">
        <v>0.09363716245859455</v>
      </c>
      <c r="F33" s="2">
        <v>0.09552241160081199</v>
      </c>
      <c r="G33" s="2">
        <v>0.07244786338865628</v>
      </c>
      <c r="H33" s="2">
        <v>0.13939465301926957</v>
      </c>
    </row>
    <row r="34" spans="2:8" ht="12.75">
      <c r="B34" s="4">
        <v>5</v>
      </c>
      <c r="C34" s="2">
        <v>0.08033637560170726</v>
      </c>
      <c r="D34" s="2">
        <v>0.09413879704741412</v>
      </c>
      <c r="E34" s="2">
        <v>0.07852303483823886</v>
      </c>
      <c r="F34" s="2">
        <v>0.08477054194481104</v>
      </c>
      <c r="G34" s="2">
        <v>0.06185296990769373</v>
      </c>
      <c r="H34" s="2">
        <v>0.11509848186091887</v>
      </c>
    </row>
    <row r="35" spans="2:8" ht="12.75">
      <c r="B35" s="1">
        <v>6</v>
      </c>
      <c r="C35" s="2">
        <v>0.08425417892133136</v>
      </c>
      <c r="D35" s="2">
        <v>0.08425417892133136</v>
      </c>
      <c r="E35" s="2">
        <v>0.054290955543888186</v>
      </c>
      <c r="F35" s="2">
        <v>0.07125545573092351</v>
      </c>
      <c r="G35" s="2">
        <v>0.040788485140240915</v>
      </c>
      <c r="H35" s="2">
        <v>0.10936489950436235</v>
      </c>
    </row>
    <row r="36" spans="2:8" ht="12.75">
      <c r="B36" s="4">
        <v>10</v>
      </c>
      <c r="C36" s="2">
        <v>0.0690580402473786</v>
      </c>
      <c r="D36" s="2">
        <v>0.08095726354708632</v>
      </c>
      <c r="E36" s="2">
        <v>0.0690580402473786</v>
      </c>
      <c r="F36" s="2">
        <v>0.05588504584451659</v>
      </c>
      <c r="G36" s="2">
        <v>0.028629383191770774</v>
      </c>
      <c r="H36" s="2">
        <v>0.09708676384762249</v>
      </c>
    </row>
    <row r="37" spans="2:8" ht="12.75">
      <c r="B37" s="4">
        <v>11</v>
      </c>
      <c r="C37" s="2">
        <v>0.10150576469720529</v>
      </c>
      <c r="D37" s="2">
        <v>0.10241910779283181</v>
      </c>
      <c r="E37" s="2">
        <v>0.08851308046198691</v>
      </c>
      <c r="F37" s="2">
        <v>0.06410704664870859</v>
      </c>
      <c r="G37" s="2">
        <v>0.03759601179207439</v>
      </c>
      <c r="H37" s="2">
        <v>0.09226510796229292</v>
      </c>
    </row>
    <row r="38" spans="2:8" ht="12.75">
      <c r="B38" s="4">
        <v>12</v>
      </c>
      <c r="C38" s="2">
        <v>0.07638544593669216</v>
      </c>
      <c r="D38" s="2">
        <v>0.08356403056381567</v>
      </c>
      <c r="E38" s="2">
        <v>0.07031129822449889</v>
      </c>
      <c r="F38" s="2">
        <v>0.05004533694512858</v>
      </c>
      <c r="G38" s="2">
        <v>0.025232923489310943</v>
      </c>
      <c r="H38" s="2">
        <v>0.08828466923639988</v>
      </c>
    </row>
    <row r="39" spans="2:8" ht="12.75">
      <c r="B39" s="4">
        <v>13</v>
      </c>
      <c r="C39" s="2">
        <v>0.048268530040088464</v>
      </c>
      <c r="D39" s="2">
        <v>0.0507198694658717</v>
      </c>
      <c r="E39" s="2">
        <v>0.02469637758431875</v>
      </c>
      <c r="F39" s="2">
        <v>0.06018251747713732</v>
      </c>
      <c r="G39" s="2">
        <v>0.028143177279098985</v>
      </c>
      <c r="H39" s="2">
        <v>0.10214391082294338</v>
      </c>
    </row>
    <row r="40" spans="2:8" ht="12.75">
      <c r="B40" s="4">
        <v>14</v>
      </c>
      <c r="C40" s="2">
        <v>0.07446126998700464</v>
      </c>
      <c r="D40" s="2">
        <v>0.08278665877113589</v>
      </c>
      <c r="E40" s="2">
        <v>0.05877076447716156</v>
      </c>
      <c r="F40" s="2">
        <v>0.06517876685314072</v>
      </c>
      <c r="G40" s="2">
        <v>0.030257607494951433</v>
      </c>
      <c r="H40" s="2">
        <v>0.11457849319498736</v>
      </c>
    </row>
    <row r="41" spans="2:8" ht="12.75">
      <c r="B41" s="4">
        <v>7</v>
      </c>
      <c r="C41" s="2">
        <v>0.09180798737891216</v>
      </c>
      <c r="D41" s="2">
        <v>0.059398028054381546</v>
      </c>
      <c r="E41" s="2">
        <v>0.0509029996126491</v>
      </c>
      <c r="F41" s="2">
        <v>0.08378215746060813</v>
      </c>
      <c r="G41" s="2">
        <v>0.056231833117716734</v>
      </c>
      <c r="H41" s="2">
        <v>0.11090092928793527</v>
      </c>
    </row>
    <row r="42" spans="2:8" ht="12.75">
      <c r="B42" s="4">
        <v>8</v>
      </c>
      <c r="C42" s="2">
        <v>0.17675068899822644</v>
      </c>
      <c r="D42" s="2">
        <v>0.05296852958986864</v>
      </c>
      <c r="E42" s="2">
        <v>0.08416204977281261</v>
      </c>
      <c r="F42" s="2">
        <v>0.1215257169197207</v>
      </c>
      <c r="G42" s="2">
        <v>-0.017069337017886155</v>
      </c>
      <c r="H42" s="2">
        <v>0.22596871166840826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2002-04-30T17:01:26Z</dcterms:created>
  <cp:category/>
  <cp:version/>
  <cp:contentType/>
  <cp:contentStatus/>
</cp:coreProperties>
</file>