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40" yWindow="1880" windowWidth="22580" windowHeight="14560" tabRatio="308" activeTab="0"/>
  </bookViews>
  <sheets>
    <sheet name="Feuil1" sheetId="1" r:id="rId1"/>
  </sheets>
  <externalReferences>
    <externalReference r:id="rId4"/>
  </externalReferences>
  <definedNames>
    <definedName name="dap">'[1]MC cab Gardanne 5ème s. '!$C$6:$M$7</definedName>
    <definedName name="dapdist">'[1]MC cab Gardanne 5ème s. '!$C$11:$M$12</definedName>
    <definedName name="dapmax">'[1]MC cab Gardanne 5ème s. '!$C$13:$M$14</definedName>
    <definedName name="dapmin">'[1]MC cab Gardanne 5ème s. '!$C$12:$M$13</definedName>
    <definedName name="dapprox">'[1]MC cab Gardanne 5ème s. '!$C$8:$M$9</definedName>
    <definedName name="dtart">'[1]MC cab Gardanne 5ème s. '!$C$10:$M$11</definedName>
    <definedName name="dtprox">'[1]MC cab Gardanne 5ème s. '!$C$7:$M$8</definedName>
    <definedName name="dtsusart">'[1]MC cab Gardanne 5ème s. '!$C$9:$M$10</definedName>
    <definedName name="largeur">'[1]MC cab Gardanne 5ème s. '!$C$5:$M$6</definedName>
    <definedName name="longueur">'[1]MC cab Gardanne 5ème s. '!$C$4:$M$5</definedName>
    <definedName name="magnum">'[1]MC cab Gardanne 5ème s. '!$C$14:$M$15</definedName>
    <definedName name="uncif">'[1]MC cab Gardanne 5ème s. '!$C$15:$N$16</definedName>
    <definedName name="_xlnm.Print_Area">'/Users\vera\Documents\WEBEQUUS\WEB EUROPE\WEB GALLO-ROMAIN\[LMC Historique]MC cab Gardanne 5ème s. '!$A$17:$D$29</definedName>
  </definedNames>
  <calcPr fullCalcOnLoad="1"/>
</workbook>
</file>

<file path=xl/sharedStrings.xml><?xml version="1.0" encoding="utf-8"?>
<sst xmlns="http://schemas.openxmlformats.org/spreadsheetml/2006/main" count="31" uniqueCount="21">
  <si>
    <t>Log10(E.h.o)</t>
  </si>
  <si>
    <t>Gallo-Romain</t>
  </si>
  <si>
    <t>France, Lutèce, Tarek OUSLATI, Doctorant ESA 8045</t>
  </si>
  <si>
    <t>cP3</t>
  </si>
  <si>
    <t>aP2</t>
  </si>
  <si>
    <t>bP3</t>
  </si>
  <si>
    <t>dP3</t>
  </si>
  <si>
    <t>eP0</t>
  </si>
  <si>
    <t>fP2</t>
  </si>
  <si>
    <t>Meniel 1992</t>
  </si>
  <si>
    <t>Hornaing 173</t>
  </si>
  <si>
    <t>Hornaing 260</t>
  </si>
  <si>
    <t>Hornaing 260bis</t>
  </si>
  <si>
    <t>n=29</t>
  </si>
  <si>
    <t>Ribemont</t>
  </si>
  <si>
    <t>RSA 82-B6-229</t>
  </si>
  <si>
    <t>1er s AD</t>
  </si>
  <si>
    <t>Vidy</t>
  </si>
  <si>
    <t>Villeneuve</t>
  </si>
  <si>
    <t>Compiègne</t>
  </si>
  <si>
    <t>fossé</t>
  </si>
</sst>
</file>

<file path=xl/styles.xml><?xml version="1.0" encoding="utf-8"?>
<styleSheet xmlns="http://schemas.openxmlformats.org/spreadsheetml/2006/main">
  <numFmts count="1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 F&quot;_-;\-* #,##0&quot; F&quot;_-;_-* &quot;-&quot;&quot; F&quot;_-;_-@_-"/>
    <numFmt numFmtId="165" formatCode="_-* #,##0_ _F_-;\-* #,##0_ _F_-;_-* &quot;-&quot;_ _F_-;_-@_-"/>
    <numFmt numFmtId="166" formatCode="_-* #,##0.00&quot; F&quot;_-;\-* #,##0.00&quot; F&quot;_-;_-* &quot;-&quot;??&quot; F&quot;_-;_-@_-"/>
    <numFmt numFmtId="167" formatCode="_-* #,##0.00_ _F_-;\-* #,##0.00_ _F_-;_-* &quot;-&quot;??_ _F_-;_-@_-"/>
    <numFmt numFmtId="168" formatCode="0.000"/>
    <numFmt numFmtId="169" formatCode="0.0"/>
    <numFmt numFmtId="170" formatCode="General"/>
  </numFmts>
  <fonts count="9">
    <font>
      <sz val="9"/>
      <name val="Genev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9"/>
      <color indexed="8"/>
      <name val="Geneva"/>
      <family val="0"/>
    </font>
    <font>
      <sz val="8.25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169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68" fontId="6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0">
    <cellStyle name="Normal" xfId="0"/>
    <cellStyle name="Comma" xfId="15"/>
    <cellStyle name="Comma [0]" xfId="16"/>
    <cellStyle name="Milliers [0]_LMC Gallo-Romain.xls Graphique 1" xfId="17"/>
    <cellStyle name="Milliers_LMC Gallo-Romain.xls Graphique 1" xfId="18"/>
    <cellStyle name="Currency" xfId="19"/>
    <cellStyle name="Currency [0]" xfId="20"/>
    <cellStyle name="Monétaire [0]_LMC Gallo-Romain.xls Graphique 1" xfId="21"/>
    <cellStyle name="Monétaire_LMC Gallo-Romain.xls Graphique 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49"/>
          <c:w val="0.679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Feuil1!$C$16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ser>
          <c:idx val="1"/>
          <c:order val="1"/>
          <c:tx>
            <c:strRef>
              <c:f>Feuil1!$D$16</c:f>
              <c:strCache>
                <c:ptCount val="1"/>
                <c:pt idx="0">
                  <c:v>82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Feuil1!$D$17:$D$26</c:f>
              <c:numCache/>
            </c:numRef>
          </c:val>
          <c:smooth val="0"/>
        </c:ser>
        <c:ser>
          <c:idx val="2"/>
          <c:order val="2"/>
          <c:tx>
            <c:strRef>
              <c:f>Feuil1!$E$16</c:f>
              <c:strCache>
                <c:ptCount val="1"/>
                <c:pt idx="0">
                  <c:v>52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Feuil1!$E$17:$E$26</c:f>
              <c:numCache/>
            </c:numRef>
          </c:val>
          <c:smooth val="0"/>
        </c:ser>
        <c:ser>
          <c:idx val="3"/>
          <c:order val="3"/>
          <c:tx>
            <c:strRef>
              <c:f>Feuil1!$F$16</c:f>
              <c:strCache>
                <c:ptCount val="1"/>
                <c:pt idx="0">
                  <c:v>foss?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Feuil1!$F$17:$F$26</c:f>
              <c:numCache/>
            </c:numRef>
          </c:val>
          <c:smooth val="0"/>
        </c:ser>
        <c:ser>
          <c:idx val="4"/>
          <c:order val="4"/>
          <c:tx>
            <c:strRef>
              <c:f>Feuil1!$G$16</c:f>
              <c:strCache>
                <c:ptCount val="1"/>
                <c:pt idx="0">
                  <c:v>aP2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Feuil1!$G$17:$G$26</c:f>
              <c:numCache/>
            </c:numRef>
          </c:val>
          <c:smooth val="0"/>
        </c:ser>
        <c:ser>
          <c:idx val="5"/>
          <c:order val="5"/>
          <c:tx>
            <c:strRef>
              <c:f>Feuil1!$H$16</c:f>
              <c:strCache>
                <c:ptCount val="1"/>
                <c:pt idx="0">
                  <c:v>bP3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Feuil1!$H$17:$H$26</c:f>
              <c:numCache/>
            </c:numRef>
          </c:val>
          <c:smooth val="0"/>
        </c:ser>
        <c:ser>
          <c:idx val="6"/>
          <c:order val="6"/>
          <c:tx>
            <c:strRef>
              <c:f>Feuil1!$I$16</c:f>
              <c:strCache>
                <c:ptCount val="1"/>
                <c:pt idx="0">
                  <c:v>cP3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Feuil1!$I$17:$I$26</c:f>
              <c:numCache/>
            </c:numRef>
          </c:val>
          <c:smooth val="0"/>
        </c:ser>
        <c:ser>
          <c:idx val="7"/>
          <c:order val="7"/>
          <c:tx>
            <c:strRef>
              <c:f>Feuil1!$J$16</c:f>
              <c:strCache>
                <c:ptCount val="1"/>
                <c:pt idx="0">
                  <c:v>dP3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Feuil1!$J$17:$J$26</c:f>
              <c:numCache/>
            </c:numRef>
          </c:val>
          <c:smooth val="0"/>
        </c:ser>
        <c:ser>
          <c:idx val="8"/>
          <c:order val="8"/>
          <c:tx>
            <c:strRef>
              <c:f>Feuil1!$K$16</c:f>
              <c:strCache>
                <c:ptCount val="1"/>
                <c:pt idx="0">
                  <c:v>eP0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Feuil1!$K$17:$K$26</c:f>
              <c:numCache/>
            </c:numRef>
          </c:val>
          <c:smooth val="0"/>
        </c:ser>
        <c:ser>
          <c:idx val="9"/>
          <c:order val="9"/>
          <c:tx>
            <c:strRef>
              <c:f>Feuil1!$L$16</c:f>
              <c:strCache>
                <c:ptCount val="1"/>
                <c:pt idx="0">
                  <c:v>fP2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Feuil1!$L$17:$L$26</c:f>
              <c:numCache/>
            </c:numRef>
          </c:val>
          <c:smooth val="0"/>
        </c:ser>
        <c:ser>
          <c:idx val="10"/>
          <c:order val="10"/>
          <c:tx>
            <c:strRef>
              <c:f>Feuil1!$M$16</c:f>
              <c:strCache>
                <c:ptCount val="1"/>
                <c:pt idx="0">
                  <c:v>Hornaing 173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Feuil1!$B$17:$B$26</c:f>
              <c:numCache/>
            </c:numRef>
          </c:cat>
          <c:val>
            <c:numRef>
              <c:f>Feuil1!$M$17:$M$26</c:f>
              <c:numCache/>
            </c:numRef>
          </c:val>
          <c:smooth val="0"/>
        </c:ser>
        <c:ser>
          <c:idx val="11"/>
          <c:order val="11"/>
          <c:tx>
            <c:strRef>
              <c:f>Feuil1!$N$16</c:f>
              <c:strCache>
                <c:ptCount val="1"/>
                <c:pt idx="0">
                  <c:v>Hornaing 260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Feuil1!$N$17:$N$26</c:f>
              <c:numCache/>
            </c:numRef>
          </c:val>
          <c:smooth val="0"/>
        </c:ser>
        <c:ser>
          <c:idx val="12"/>
          <c:order val="12"/>
          <c:tx>
            <c:strRef>
              <c:f>Feuil1!$O$16</c:f>
              <c:strCache>
                <c:ptCount val="1"/>
                <c:pt idx="0">
                  <c:v>Hornaing 260bis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Feuil1!$O$17:$O$26</c:f>
              <c:numCache/>
            </c:numRef>
          </c:val>
          <c:smooth val="0"/>
        </c:ser>
        <c:ser>
          <c:idx val="13"/>
          <c:order val="13"/>
          <c:tx>
            <c:strRef>
              <c:f>Feuil1!$P$16</c:f>
              <c:strCache>
                <c:ptCount val="1"/>
                <c:pt idx="0">
                  <c:v>Ribemont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Feuil1!$P$17:$P$26</c:f>
              <c:numCache/>
            </c:numRef>
          </c:val>
          <c:smooth val="0"/>
        </c:ser>
        <c:ser>
          <c:idx val="14"/>
          <c:order val="14"/>
          <c:tx>
            <c:strRef>
              <c:f>Feuil1!$Q$16</c:f>
              <c:strCache>
                <c:ptCount val="1"/>
                <c:pt idx="0">
                  <c:v>Vidy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Feuil1!$Q$17:$Q$26</c:f>
              <c:numCache/>
            </c:numRef>
          </c:val>
          <c:smooth val="0"/>
        </c:ser>
        <c:marker val="1"/>
        <c:axId val="24270032"/>
        <c:axId val="17103697"/>
      </c:lineChart>
      <c:catAx>
        <c:axId val="24270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103697"/>
        <c:crosses val="autoZero"/>
        <c:auto val="1"/>
        <c:lblOffset val="100"/>
        <c:tickLblSkip val="1"/>
        <c:noMultiLvlLbl val="0"/>
      </c:catAx>
      <c:valAx>
        <c:axId val="17103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700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25"/>
          <c:y val="0.1065"/>
          <c:w val="0.256"/>
          <c:h val="0.89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28</xdr:row>
      <xdr:rowOff>114300</xdr:rowOff>
    </xdr:from>
    <xdr:to>
      <xdr:col>15</xdr:col>
      <xdr:colOff>609600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6638925" y="4648200"/>
        <a:ext cx="48006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Documents\WEBEQUUS\WEB%20EUROPE\WEB%20GALLO-ROMAIN\LMC%20Historique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C GR Paris"/>
      <sheetName val="MC cab Gardanne 5ème s. "/>
    </sheetNames>
    <sheetDataSet>
      <sheetData sheetId="1">
        <row r="4">
          <cell r="C4">
            <v>234</v>
          </cell>
          <cell r="D4">
            <v>224</v>
          </cell>
          <cell r="E4">
            <v>27.2</v>
          </cell>
        </row>
        <row r="5">
          <cell r="C5">
            <v>34</v>
          </cell>
          <cell r="D5">
            <v>33.1</v>
          </cell>
          <cell r="E5">
            <v>20.5</v>
          </cell>
        </row>
        <row r="6">
          <cell r="C6">
            <v>25</v>
          </cell>
          <cell r="D6">
            <v>24</v>
          </cell>
          <cell r="E6">
            <v>47.7</v>
          </cell>
        </row>
        <row r="7">
          <cell r="C7">
            <v>50</v>
          </cell>
          <cell r="D7">
            <v>49</v>
          </cell>
          <cell r="E7">
            <v>41.7</v>
          </cell>
        </row>
        <row r="8">
          <cell r="C8">
            <v>33</v>
          </cell>
          <cell r="D8">
            <v>32</v>
          </cell>
          <cell r="E8">
            <v>27.2</v>
          </cell>
        </row>
        <row r="9">
          <cell r="C9">
            <v>48</v>
          </cell>
          <cell r="D9">
            <v>45</v>
          </cell>
          <cell r="E9">
            <v>41</v>
          </cell>
        </row>
        <row r="10">
          <cell r="C10">
            <v>50</v>
          </cell>
          <cell r="D10">
            <v>48</v>
          </cell>
          <cell r="E10">
            <v>41.2</v>
          </cell>
        </row>
        <row r="11">
          <cell r="C11">
            <v>36.1</v>
          </cell>
          <cell r="D11">
            <v>34.1</v>
          </cell>
          <cell r="E11">
            <v>32.5</v>
          </cell>
        </row>
        <row r="12">
          <cell r="C12">
            <v>30</v>
          </cell>
          <cell r="D12">
            <v>28</v>
          </cell>
          <cell r="E12">
            <v>73.7</v>
          </cell>
        </row>
        <row r="13">
          <cell r="C13">
            <v>32.7</v>
          </cell>
          <cell r="D13">
            <v>30</v>
          </cell>
          <cell r="E13">
            <v>25</v>
          </cell>
        </row>
        <row r="14">
          <cell r="C14">
            <v>40</v>
          </cell>
          <cell r="D14">
            <v>40.5</v>
          </cell>
          <cell r="E14">
            <v>24.6</v>
          </cell>
        </row>
        <row r="15">
          <cell r="C15">
            <v>14</v>
          </cell>
          <cell r="D15">
            <v>13.5</v>
          </cell>
          <cell r="E15">
            <v>33.7</v>
          </cell>
        </row>
        <row r="16">
          <cell r="E16">
            <v>13.6</v>
          </cell>
        </row>
        <row r="17">
          <cell r="A17" t="str">
            <v>Log10(E.h.o)</v>
          </cell>
          <cell r="C17">
            <v>1</v>
          </cell>
          <cell r="D17">
            <v>2</v>
          </cell>
        </row>
        <row r="18">
          <cell r="A18">
            <v>2.326</v>
          </cell>
          <cell r="B18">
            <v>1</v>
          </cell>
          <cell r="C18">
            <v>0.04321585741014289</v>
          </cell>
          <cell r="D18">
            <v>0.02424801833416268</v>
          </cell>
        </row>
        <row r="19">
          <cell r="A19">
            <v>1.413</v>
          </cell>
          <cell r="B19">
            <v>3</v>
          </cell>
          <cell r="C19">
            <v>0.1184789170422551</v>
          </cell>
          <cell r="D19">
            <v>0.10682799377571883</v>
          </cell>
        </row>
        <row r="20">
          <cell r="A20">
            <v>1.324</v>
          </cell>
          <cell r="B20">
            <v>4</v>
          </cell>
          <cell r="C20">
            <v>0.07394000867203765</v>
          </cell>
          <cell r="D20">
            <v>0.056211241711606075</v>
          </cell>
        </row>
        <row r="21">
          <cell r="A21">
            <v>1.635</v>
          </cell>
          <cell r="B21">
            <v>5</v>
          </cell>
          <cell r="C21">
            <v>0.06397000433601874</v>
          </cell>
          <cell r="D21">
            <v>0.05519608002851362</v>
          </cell>
        </row>
        <row r="22">
          <cell r="A22">
            <v>1.433</v>
          </cell>
          <cell r="B22">
            <v>6</v>
          </cell>
          <cell r="C22">
            <v>0.08551393987788747</v>
          </cell>
          <cell r="D22">
            <v>0.072149978319906</v>
          </cell>
        </row>
        <row r="23">
          <cell r="A23">
            <v>1.588</v>
          </cell>
          <cell r="B23">
            <v>10</v>
          </cell>
          <cell r="C23">
            <v>0.0932412373755871</v>
          </cell>
          <cell r="D23">
            <v>0.06521251377534365</v>
          </cell>
        </row>
        <row r="24">
          <cell r="A24">
            <v>1.585</v>
          </cell>
          <cell r="B24">
            <v>11</v>
          </cell>
          <cell r="C24">
            <v>0.11397000433601878</v>
          </cell>
          <cell r="D24">
            <v>0.09624123737558721</v>
          </cell>
        </row>
        <row r="25">
          <cell r="A25">
            <v>1.468</v>
          </cell>
          <cell r="B25">
            <v>12</v>
          </cell>
          <cell r="C25">
            <v>0.08950720190565797</v>
          </cell>
          <cell r="D25">
            <v>0.06475437899249781</v>
          </cell>
        </row>
        <row r="26">
          <cell r="A26">
            <v>1.382</v>
          </cell>
          <cell r="B26">
            <v>13</v>
          </cell>
          <cell r="C26">
            <v>0.09512125471966248</v>
          </cell>
          <cell r="D26">
            <v>0.06515803134221931</v>
          </cell>
        </row>
        <row r="27">
          <cell r="A27">
            <v>1.414</v>
          </cell>
          <cell r="B27">
            <v>14</v>
          </cell>
          <cell r="C27">
            <v>0.10054775266028626</v>
          </cell>
          <cell r="D27">
            <v>0.06312125471966246</v>
          </cell>
        </row>
        <row r="28">
          <cell r="A28">
            <v>1.535</v>
          </cell>
          <cell r="B28">
            <v>7</v>
          </cell>
          <cell r="C28">
            <v>0.06705999132796259</v>
          </cell>
          <cell r="D28">
            <v>0.07245502321466879</v>
          </cell>
        </row>
        <row r="29">
          <cell r="A29">
            <v>1.091</v>
          </cell>
          <cell r="B29">
            <v>8</v>
          </cell>
          <cell r="C29">
            <v>0.055128035678237985</v>
          </cell>
          <cell r="D29">
            <v>0.03933376849500614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E33" sqref="E33"/>
    </sheetView>
  </sheetViews>
  <sheetFormatPr defaultColWidth="8.875" defaultRowHeight="12"/>
  <cols>
    <col min="1" max="1" width="11.375" style="0" customWidth="1"/>
    <col min="2" max="2" width="5.625" style="1" customWidth="1"/>
    <col min="3" max="6" width="9.375" style="8" bestFit="1" customWidth="1"/>
    <col min="7" max="12" width="8.875" style="0" customWidth="1"/>
    <col min="13" max="13" width="11.125" style="0" customWidth="1"/>
    <col min="14" max="14" width="10.625" style="0" customWidth="1"/>
    <col min="15" max="15" width="12.625" style="0" customWidth="1"/>
    <col min="16" max="16" width="13.125" style="0" customWidth="1"/>
  </cols>
  <sheetData>
    <row r="1" spans="1:17" s="10" customFormat="1" ht="12.75">
      <c r="A1" s="6" t="s">
        <v>1</v>
      </c>
      <c r="C1" s="10" t="s">
        <v>19</v>
      </c>
      <c r="D1" s="10" t="s">
        <v>19</v>
      </c>
      <c r="E1" s="10" t="s">
        <v>19</v>
      </c>
      <c r="F1" s="10" t="s">
        <v>19</v>
      </c>
      <c r="P1" s="10" t="s">
        <v>19</v>
      </c>
      <c r="Q1" s="10" t="s">
        <v>19</v>
      </c>
    </row>
    <row r="2" spans="3:17" s="10" customFormat="1" ht="12.75">
      <c r="C2" s="6" t="s">
        <v>18</v>
      </c>
      <c r="D2" s="6" t="s">
        <v>18</v>
      </c>
      <c r="E2" s="6" t="s">
        <v>18</v>
      </c>
      <c r="F2" s="6" t="s">
        <v>18</v>
      </c>
      <c r="G2" s="14" t="s">
        <v>2</v>
      </c>
      <c r="H2" s="14"/>
      <c r="I2" s="14"/>
      <c r="J2" s="14"/>
      <c r="K2" s="14"/>
      <c r="L2" s="14"/>
      <c r="M2" s="10" t="s">
        <v>9</v>
      </c>
      <c r="N2" s="10" t="s">
        <v>9</v>
      </c>
      <c r="O2" s="10" t="s">
        <v>9</v>
      </c>
      <c r="P2" s="10" t="s">
        <v>15</v>
      </c>
      <c r="Q2" s="6" t="s">
        <v>16</v>
      </c>
    </row>
    <row r="3" spans="1:17" s="7" customFormat="1" ht="12.75" customHeight="1">
      <c r="A3" s="11" t="s">
        <v>13</v>
      </c>
      <c r="B3" s="12"/>
      <c r="C3" s="10">
        <v>12</v>
      </c>
      <c r="D3" s="6">
        <v>82</v>
      </c>
      <c r="E3" s="6">
        <v>52</v>
      </c>
      <c r="F3" s="12" t="s">
        <v>20</v>
      </c>
      <c r="G3" s="12" t="s">
        <v>4</v>
      </c>
      <c r="H3" s="7" t="s">
        <v>5</v>
      </c>
      <c r="I3" s="12" t="s">
        <v>3</v>
      </c>
      <c r="J3" s="7" t="s">
        <v>6</v>
      </c>
      <c r="K3" s="7" t="s">
        <v>7</v>
      </c>
      <c r="L3" s="7" t="s">
        <v>8</v>
      </c>
      <c r="M3" s="7" t="s">
        <v>10</v>
      </c>
      <c r="N3" s="7" t="s">
        <v>11</v>
      </c>
      <c r="O3" s="7" t="s">
        <v>12</v>
      </c>
      <c r="P3" s="7" t="s">
        <v>14</v>
      </c>
      <c r="Q3" s="12" t="s">
        <v>17</v>
      </c>
    </row>
    <row r="4" spans="1:17" ht="12.75">
      <c r="A4" s="3">
        <v>210.2413793103448</v>
      </c>
      <c r="B4" s="1">
        <v>1</v>
      </c>
      <c r="C4" s="13">
        <v>180.5</v>
      </c>
      <c r="D4" s="13">
        <v>184</v>
      </c>
      <c r="E4" s="13">
        <v>231</v>
      </c>
      <c r="F4" s="13">
        <v>193</v>
      </c>
      <c r="G4">
        <v>221</v>
      </c>
      <c r="H4">
        <v>251</v>
      </c>
      <c r="K4">
        <v>203.2</v>
      </c>
      <c r="L4">
        <v>231</v>
      </c>
      <c r="M4">
        <v>190</v>
      </c>
      <c r="N4">
        <v>205</v>
      </c>
      <c r="O4">
        <v>219</v>
      </c>
      <c r="P4">
        <v>190</v>
      </c>
      <c r="Q4" s="7"/>
    </row>
    <row r="5" spans="1:17" ht="12.75">
      <c r="A5" s="3">
        <v>26.517241379310338</v>
      </c>
      <c r="B5" s="1">
        <v>3</v>
      </c>
      <c r="C5" s="13">
        <v>28</v>
      </c>
      <c r="D5" s="13">
        <v>29</v>
      </c>
      <c r="E5" s="13">
        <v>33</v>
      </c>
      <c r="F5" s="13">
        <v>25</v>
      </c>
      <c r="G5">
        <v>33.9</v>
      </c>
      <c r="H5">
        <v>38</v>
      </c>
      <c r="I5">
        <v>32.3</v>
      </c>
      <c r="J5">
        <v>28</v>
      </c>
      <c r="K5">
        <v>29</v>
      </c>
      <c r="L5">
        <v>32.3</v>
      </c>
      <c r="M5">
        <v>26</v>
      </c>
      <c r="N5">
        <v>31</v>
      </c>
      <c r="O5">
        <v>32</v>
      </c>
      <c r="P5">
        <v>32.5</v>
      </c>
      <c r="Q5" s="7">
        <v>40</v>
      </c>
    </row>
    <row r="6" spans="1:17" ht="12.75">
      <c r="A6" s="3">
        <v>21.331034482758625</v>
      </c>
      <c r="B6" s="1">
        <v>4</v>
      </c>
      <c r="C6" s="13">
        <v>20.5</v>
      </c>
      <c r="D6" s="13">
        <v>21</v>
      </c>
      <c r="E6" s="13">
        <v>23.5</v>
      </c>
      <c r="F6" s="13">
        <v>17.5</v>
      </c>
      <c r="G6">
        <v>25.8</v>
      </c>
      <c r="H6">
        <v>28.2</v>
      </c>
      <c r="I6">
        <v>24.8</v>
      </c>
      <c r="J6">
        <v>20.6</v>
      </c>
      <c r="K6">
        <v>23.2</v>
      </c>
      <c r="L6">
        <v>25.2</v>
      </c>
      <c r="M6">
        <v>19</v>
      </c>
      <c r="N6">
        <v>24.5</v>
      </c>
      <c r="O6">
        <v>24</v>
      </c>
      <c r="P6">
        <v>22.5</v>
      </c>
      <c r="Q6" s="7"/>
    </row>
    <row r="7" spans="1:17" ht="12.75">
      <c r="A7" s="3">
        <v>42.527586206896544</v>
      </c>
      <c r="B7" s="1">
        <v>5</v>
      </c>
      <c r="C7" s="13">
        <v>40</v>
      </c>
      <c r="D7" s="13">
        <v>44.5</v>
      </c>
      <c r="E7" s="13">
        <v>54.5</v>
      </c>
      <c r="F7" s="13">
        <v>39.5</v>
      </c>
      <c r="G7">
        <v>52.8</v>
      </c>
      <c r="H7">
        <v>55</v>
      </c>
      <c r="J7">
        <v>44.5</v>
      </c>
      <c r="K7">
        <v>43.9</v>
      </c>
      <c r="L7">
        <v>51.8</v>
      </c>
      <c r="N7">
        <v>45</v>
      </c>
      <c r="O7">
        <v>48.5</v>
      </c>
      <c r="P7">
        <v>43.5</v>
      </c>
      <c r="Q7" s="7"/>
    </row>
    <row r="8" spans="1:17" ht="12.75">
      <c r="A8" s="3">
        <v>26.82068965517241</v>
      </c>
      <c r="B8" s="1">
        <v>6</v>
      </c>
      <c r="C8" s="13">
        <v>26.5</v>
      </c>
      <c r="D8" s="13">
        <v>27.5</v>
      </c>
      <c r="E8" s="13">
        <v>33</v>
      </c>
      <c r="F8" s="13">
        <v>26</v>
      </c>
      <c r="G8">
        <v>31.7</v>
      </c>
      <c r="H8">
        <v>33.6</v>
      </c>
      <c r="I8">
        <v>32.7</v>
      </c>
      <c r="J8">
        <v>30.1</v>
      </c>
      <c r="K8">
        <v>29.2</v>
      </c>
      <c r="L8">
        <v>32.7</v>
      </c>
      <c r="N8">
        <v>29</v>
      </c>
      <c r="O8">
        <v>31</v>
      </c>
      <c r="P8">
        <v>28</v>
      </c>
      <c r="Q8" s="7"/>
    </row>
    <row r="9" spans="1:17" ht="12.75">
      <c r="A9" s="3">
        <v>38.75172413793103</v>
      </c>
      <c r="B9" s="1">
        <v>10</v>
      </c>
      <c r="C9" s="13">
        <v>38</v>
      </c>
      <c r="D9" s="13">
        <v>39</v>
      </c>
      <c r="E9" s="13">
        <v>48</v>
      </c>
      <c r="F9" s="13">
        <v>37</v>
      </c>
      <c r="G9">
        <v>52.6</v>
      </c>
      <c r="H9">
        <v>53</v>
      </c>
      <c r="I9">
        <v>46.9</v>
      </c>
      <c r="K9">
        <v>45</v>
      </c>
      <c r="L9">
        <v>51.8</v>
      </c>
      <c r="M9">
        <v>41</v>
      </c>
      <c r="N9">
        <v>44</v>
      </c>
      <c r="O9">
        <v>47</v>
      </c>
      <c r="P9">
        <v>43</v>
      </c>
      <c r="Q9" s="7">
        <v>53.5</v>
      </c>
    </row>
    <row r="10" spans="1:17" ht="12.75">
      <c r="A10" s="3">
        <v>38.52758620689655</v>
      </c>
      <c r="B10" s="1">
        <v>11</v>
      </c>
      <c r="C10" s="13">
        <v>40.5</v>
      </c>
      <c r="D10" s="13">
        <v>42</v>
      </c>
      <c r="E10" s="13">
        <v>49</v>
      </c>
      <c r="F10" s="13">
        <v>38.5</v>
      </c>
      <c r="H10">
        <v>53</v>
      </c>
      <c r="I10">
        <v>46.8</v>
      </c>
      <c r="K10">
        <v>44.8</v>
      </c>
      <c r="L10">
        <v>51.5</v>
      </c>
      <c r="M10" s="9">
        <v>43</v>
      </c>
      <c r="N10">
        <v>47.5</v>
      </c>
      <c r="O10">
        <v>48</v>
      </c>
      <c r="P10">
        <v>45</v>
      </c>
      <c r="Q10" s="7">
        <v>55.3</v>
      </c>
    </row>
    <row r="11" spans="1:17" ht="12.75">
      <c r="A11" s="3">
        <v>29.58275862068965</v>
      </c>
      <c r="B11" s="1">
        <v>12</v>
      </c>
      <c r="C11" s="13">
        <v>31</v>
      </c>
      <c r="D11" s="13">
        <v>32</v>
      </c>
      <c r="E11" s="13">
        <v>38</v>
      </c>
      <c r="F11" s="13">
        <v>30</v>
      </c>
      <c r="G11">
        <v>39.2</v>
      </c>
      <c r="H11">
        <v>40.3</v>
      </c>
      <c r="I11">
        <v>37</v>
      </c>
      <c r="K11">
        <v>33.7</v>
      </c>
      <c r="L11">
        <v>36.9</v>
      </c>
      <c r="M11">
        <v>32</v>
      </c>
      <c r="N11">
        <v>34</v>
      </c>
      <c r="O11">
        <v>36</v>
      </c>
      <c r="P11">
        <v>33.1</v>
      </c>
      <c r="Q11" s="7"/>
    </row>
    <row r="12" spans="1:17" ht="12.75">
      <c r="A12" s="3">
        <v>24.11724137931035</v>
      </c>
      <c r="B12" s="1">
        <v>13</v>
      </c>
      <c r="C12" s="13">
        <v>24.5</v>
      </c>
      <c r="D12" s="13">
        <v>26</v>
      </c>
      <c r="E12" s="13">
        <v>30</v>
      </c>
      <c r="F12" s="13">
        <v>24.5</v>
      </c>
      <c r="G12">
        <v>29.8</v>
      </c>
      <c r="H12">
        <v>31.4</v>
      </c>
      <c r="I12">
        <v>28.2</v>
      </c>
      <c r="K12">
        <v>24.6</v>
      </c>
      <c r="L12">
        <v>28</v>
      </c>
      <c r="M12">
        <v>26</v>
      </c>
      <c r="N12">
        <v>25</v>
      </c>
      <c r="O12">
        <v>28</v>
      </c>
      <c r="P12">
        <v>26.7</v>
      </c>
      <c r="Q12" s="7"/>
    </row>
    <row r="13" spans="1:17" ht="12.75">
      <c r="A13" s="3">
        <v>25.82068965517241</v>
      </c>
      <c r="B13" s="1">
        <v>14</v>
      </c>
      <c r="C13" s="13">
        <v>25.5</v>
      </c>
      <c r="D13" s="13">
        <v>27</v>
      </c>
      <c r="E13" s="13">
        <v>31</v>
      </c>
      <c r="F13" s="13">
        <v>26</v>
      </c>
      <c r="G13">
        <v>32.9</v>
      </c>
      <c r="H13">
        <v>33.8</v>
      </c>
      <c r="I13">
        <v>32</v>
      </c>
      <c r="K13">
        <v>27.7</v>
      </c>
      <c r="L13">
        <v>31.6</v>
      </c>
      <c r="M13">
        <v>27</v>
      </c>
      <c r="N13">
        <v>26</v>
      </c>
      <c r="O13">
        <v>30</v>
      </c>
      <c r="P13">
        <v>27.2</v>
      </c>
      <c r="Q13" s="7">
        <v>34</v>
      </c>
    </row>
    <row r="14" spans="1:16" ht="12.75">
      <c r="A14" s="3">
        <v>33.948275862068975</v>
      </c>
      <c r="B14" s="1">
        <v>7</v>
      </c>
      <c r="C14" s="13">
        <v>32.5</v>
      </c>
      <c r="D14" s="13">
        <v>37</v>
      </c>
      <c r="E14" s="13">
        <v>44</v>
      </c>
      <c r="F14" s="13">
        <v>33</v>
      </c>
      <c r="G14">
        <v>42</v>
      </c>
      <c r="H14">
        <v>43.1</v>
      </c>
      <c r="J14">
        <v>36.9</v>
      </c>
      <c r="K14">
        <v>35.4</v>
      </c>
      <c r="L14">
        <v>40.8</v>
      </c>
      <c r="N14">
        <v>38</v>
      </c>
      <c r="O14">
        <v>39</v>
      </c>
      <c r="P14">
        <v>36</v>
      </c>
    </row>
    <row r="15" spans="1:16" ht="12.75">
      <c r="A15" s="3">
        <v>12.372413793103451</v>
      </c>
      <c r="B15" s="1">
        <v>8</v>
      </c>
      <c r="C15" s="13">
        <v>13.5</v>
      </c>
      <c r="D15" s="13">
        <v>15.5</v>
      </c>
      <c r="E15" s="13">
        <v>16</v>
      </c>
      <c r="F15" s="13">
        <v>13.5</v>
      </c>
      <c r="G15">
        <v>15.7</v>
      </c>
      <c r="H15">
        <v>18.9</v>
      </c>
      <c r="J15">
        <v>15.6</v>
      </c>
      <c r="K15">
        <v>14.8</v>
      </c>
      <c r="L15">
        <v>14.5</v>
      </c>
      <c r="N15">
        <v>12.5</v>
      </c>
      <c r="O15">
        <v>14.5</v>
      </c>
      <c r="P15">
        <v>13</v>
      </c>
    </row>
    <row r="16" spans="1:17" ht="12.75">
      <c r="A16" s="4" t="s">
        <v>0</v>
      </c>
      <c r="C16" s="8">
        <f>C3</f>
        <v>12</v>
      </c>
      <c r="D16" s="8">
        <f>D3</f>
        <v>82</v>
      </c>
      <c r="E16" s="8">
        <f>E3</f>
        <v>52</v>
      </c>
      <c r="F16" s="8" t="str">
        <f>F3</f>
        <v>fossé</v>
      </c>
      <c r="G16" s="1" t="str">
        <f aca="true" t="shared" si="0" ref="G16:O16">G3</f>
        <v>aP2</v>
      </c>
      <c r="H16" s="1" t="str">
        <f t="shared" si="0"/>
        <v>bP3</v>
      </c>
      <c r="I16" s="1" t="str">
        <f t="shared" si="0"/>
        <v>cP3</v>
      </c>
      <c r="J16" s="1" t="str">
        <f t="shared" si="0"/>
        <v>dP3</v>
      </c>
      <c r="K16" s="1" t="str">
        <f t="shared" si="0"/>
        <v>eP0</v>
      </c>
      <c r="L16" s="1" t="str">
        <f t="shared" si="0"/>
        <v>fP2</v>
      </c>
      <c r="M16" s="1" t="str">
        <f>M3</f>
        <v>Hornaing 173</v>
      </c>
      <c r="N16" s="1" t="str">
        <f t="shared" si="0"/>
        <v>Hornaing 260</v>
      </c>
      <c r="O16" s="1" t="str">
        <f t="shared" si="0"/>
        <v>Hornaing 260bis</v>
      </c>
      <c r="P16" s="1" t="str">
        <f>P3</f>
        <v>Ribemont</v>
      </c>
      <c r="Q16" s="1" t="str">
        <f>Q3</f>
        <v>Vidy</v>
      </c>
    </row>
    <row r="17" spans="1:17" ht="12.75">
      <c r="A17" s="5">
        <v>2.322718197122964</v>
      </c>
      <c r="B17" s="1">
        <v>1</v>
      </c>
      <c r="C17" s="2">
        <f>LOG10(C4)-$A17</f>
        <v>-0.06624099088128688</v>
      </c>
      <c r="D17" s="2">
        <f>LOG10(D4)-$A17</f>
        <v>-0.05790037411342741</v>
      </c>
      <c r="E17" s="2">
        <f>LOG10(E4)-$A17</f>
        <v>0.04089378276918065</v>
      </c>
      <c r="F17" s="2">
        <f>LOG10(F4)-$A17</f>
        <v>-0.037160888115189916</v>
      </c>
      <c r="G17" s="2">
        <f aca="true" t="shared" si="1" ref="G17:H22">LOG10(G4)-$A17</f>
        <v>0.021674076562146816</v>
      </c>
      <c r="H17" s="2">
        <f t="shared" si="1"/>
        <v>0.07695552435807418</v>
      </c>
      <c r="I17" s="2"/>
      <c r="J17" s="2"/>
      <c r="K17" s="2">
        <f aca="true" t="shared" si="2" ref="K17:P20">LOG10(K4)-$A17</f>
        <v>-0.014794493511081974</v>
      </c>
      <c r="L17" s="2">
        <f t="shared" si="2"/>
        <v>0.04089378276918065</v>
      </c>
      <c r="M17" s="2">
        <f>LOG10(M4)-$A17</f>
        <v>-0.04396459617013493</v>
      </c>
      <c r="N17" s="2">
        <f t="shared" si="2"/>
        <v>-0.01096433606720959</v>
      </c>
      <c r="O17" s="2">
        <f t="shared" si="2"/>
        <v>0.017725917717154704</v>
      </c>
      <c r="P17" s="2">
        <f t="shared" si="2"/>
        <v>-0.04396459617013493</v>
      </c>
      <c r="Q17" s="2"/>
    </row>
    <row r="18" spans="1:17" ht="12.75">
      <c r="A18" s="5">
        <v>1.4235283419024747</v>
      </c>
      <c r="B18" s="1">
        <v>3</v>
      </c>
      <c r="C18" s="2">
        <f>LOG10(C5)-$A18</f>
        <v>0.023629689439744528</v>
      </c>
      <c r="D18" s="2">
        <f>LOG10(D5)-$A18</f>
        <v>0.0388696559964814</v>
      </c>
      <c r="E18" s="2">
        <f>LOG10(E5)-$A18</f>
        <v>0.09498559797541284</v>
      </c>
      <c r="F18" s="2">
        <f>LOG10(F5)-$A18</f>
        <v>-0.025588333230436966</v>
      </c>
      <c r="G18" s="2">
        <f t="shared" si="1"/>
        <v>0.10667135630060742</v>
      </c>
      <c r="H18" s="2">
        <f t="shared" si="1"/>
        <v>0.15625525471433543</v>
      </c>
      <c r="I18" s="2">
        <f>LOG10(I5)-$A18</f>
        <v>0.08567418042862807</v>
      </c>
      <c r="J18" s="2">
        <f>LOG10(J5)-$A18</f>
        <v>0.023629689439744528</v>
      </c>
      <c r="K18" s="2">
        <f t="shared" si="2"/>
        <v>0.0388696559964814</v>
      </c>
      <c r="L18" s="2">
        <f t="shared" si="2"/>
        <v>0.08567418042862807</v>
      </c>
      <c r="M18" s="2">
        <f t="shared" si="2"/>
        <v>-0.008554993931656707</v>
      </c>
      <c r="N18" s="2">
        <f t="shared" si="2"/>
        <v>0.06783335193179796</v>
      </c>
      <c r="O18" s="2">
        <f t="shared" si="2"/>
        <v>0.08162163641743136</v>
      </c>
      <c r="P18" s="2">
        <f t="shared" si="2"/>
        <v>0.08835501907639975</v>
      </c>
      <c r="Q18" s="2">
        <f>LOG10(Q5)-$A18</f>
        <v>0.1785316494254876</v>
      </c>
    </row>
    <row r="19" spans="1:17" ht="12.75">
      <c r="A19" s="5">
        <v>1.329011917768204</v>
      </c>
      <c r="B19" s="1">
        <v>4</v>
      </c>
      <c r="C19" s="2">
        <f>LOG10(C6)-$A19</f>
        <v>-0.017258056712449843</v>
      </c>
      <c r="D19" s="2">
        <f>LOG10(D6)-$A19</f>
        <v>-0.006792623034284739</v>
      </c>
      <c r="E19" s="2">
        <f>LOG10(E6)-$A19</f>
        <v>0.04205594450353223</v>
      </c>
      <c r="F19" s="2">
        <f>LOG10(F6)-$A19</f>
        <v>-0.08597386908190963</v>
      </c>
      <c r="G19" s="2">
        <f t="shared" si="1"/>
        <v>0.08260778819502623</v>
      </c>
      <c r="H19" s="2">
        <f t="shared" si="1"/>
        <v>0.12123719055115711</v>
      </c>
      <c r="I19" s="2">
        <f>LOG10(I6)-$A19</f>
        <v>0.06543976305801213</v>
      </c>
      <c r="J19" s="2">
        <f>LOG10(J6)-$A19</f>
        <v>-0.015144697399050555</v>
      </c>
      <c r="K19" s="2">
        <f t="shared" si="2"/>
        <v>0.03647606712269558</v>
      </c>
      <c r="L19" s="2">
        <f t="shared" si="2"/>
        <v>0.07238862301334015</v>
      </c>
      <c r="M19" s="2">
        <f t="shared" si="2"/>
        <v>-0.05025831681537518</v>
      </c>
      <c r="N19" s="2">
        <f t="shared" si="2"/>
        <v>0.06015416659632833</v>
      </c>
      <c r="O19" s="2">
        <f t="shared" si="2"/>
        <v>0.051199323943401875</v>
      </c>
      <c r="P19" s="2">
        <f t="shared" si="2"/>
        <v>0.023170600343158432</v>
      </c>
      <c r="Q19" s="2"/>
    </row>
    <row r="20" spans="1:17" ht="12.75">
      <c r="A20" s="5">
        <v>1.6286707336010562</v>
      </c>
      <c r="B20" s="1">
        <v>5</v>
      </c>
      <c r="C20" s="2">
        <f>LOG10(C7)-$A20</f>
        <v>-0.0266107422730939</v>
      </c>
      <c r="D20" s="2">
        <f>LOG10(D7)-$A20</f>
        <v>0.01968927737987536</v>
      </c>
      <c r="E20" s="2">
        <f>LOG10(E7)-$A20</f>
        <v>0.10772576867558636</v>
      </c>
      <c r="F20" s="2">
        <f>LOG10(F7)-$A20</f>
        <v>-0.03207363797459606</v>
      </c>
      <c r="G20" s="2">
        <f t="shared" si="1"/>
        <v>0.09396318893275613</v>
      </c>
      <c r="H20" s="2">
        <f t="shared" si="1"/>
        <v>0.1116919558931877</v>
      </c>
      <c r="I20" s="2"/>
      <c r="J20" s="2">
        <f>LOG10(J7)-$A20</f>
        <v>0.01968927737987536</v>
      </c>
      <c r="K20" s="2">
        <f t="shared" si="2"/>
        <v>0.01379378664106512</v>
      </c>
      <c r="L20" s="2">
        <f t="shared" si="2"/>
        <v>0.08565902614417675</v>
      </c>
      <c r="M20" s="2"/>
      <c r="N20" s="2">
        <f t="shared" si="2"/>
        <v>0.024541780174287542</v>
      </c>
      <c r="O20" s="2">
        <f t="shared" si="2"/>
        <v>0.05707100500120754</v>
      </c>
      <c r="P20" s="2">
        <f t="shared" si="2"/>
        <v>0.009818523353581243</v>
      </c>
      <c r="Q20" s="2"/>
    </row>
    <row r="21" spans="1:17" ht="12.75">
      <c r="A21" s="5">
        <v>1.4284699409124848</v>
      </c>
      <c r="B21" s="1">
        <v>6</v>
      </c>
      <c r="C21" s="2">
        <f>LOG10(C8)-$A21</f>
        <v>-0.0052240669756769</v>
      </c>
      <c r="D21" s="2">
        <f>LOG10(D8)-$A21</f>
        <v>0.01086275291777783</v>
      </c>
      <c r="E21" s="2">
        <f>LOG10(E8)-$A21</f>
        <v>0.09004399896540272</v>
      </c>
      <c r="F21" s="2">
        <f>LOG10(F8)-$A21</f>
        <v>-0.01349659294166683</v>
      </c>
      <c r="G21" s="2">
        <f t="shared" si="1"/>
        <v>0.07258932130526663</v>
      </c>
      <c r="H21" s="2">
        <f t="shared" si="1"/>
        <v>0.09786933647735929</v>
      </c>
      <c r="I21" s="2">
        <f aca="true" t="shared" si="3" ref="I21:I26">LOG10(I8)-$A21</f>
        <v>0.08607781174780138</v>
      </c>
      <c r="J21" s="2">
        <f>LOG10(J8)-$A21</f>
        <v>0.05009655468135854</v>
      </c>
      <c r="K21" s="2">
        <f aca="true" t="shared" si="4" ref="K21:M28">LOG10(K8)-$A21</f>
        <v>0.036912910535933374</v>
      </c>
      <c r="L21" s="2">
        <f t="shared" si="4"/>
        <v>0.08607781174780138</v>
      </c>
      <c r="M21" s="2"/>
      <c r="N21" s="2">
        <f aca="true" t="shared" si="5" ref="N21:P28">LOG10(N8)-$A21</f>
        <v>0.03392805698647128</v>
      </c>
      <c r="O21" s="2">
        <f t="shared" si="5"/>
        <v>0.06289175292178784</v>
      </c>
      <c r="P21" s="2">
        <f t="shared" si="5"/>
        <v>0.018688090429734405</v>
      </c>
      <c r="Q21" s="2"/>
    </row>
    <row r="22" spans="1:17" ht="12.75">
      <c r="A22" s="5">
        <v>1.588291029859925</v>
      </c>
      <c r="B22" s="1">
        <v>10</v>
      </c>
      <c r="C22" s="2">
        <f aca="true" t="shared" si="6" ref="C22:F28">LOG10(C9)-$A22</f>
        <v>-0.008507433243114981</v>
      </c>
      <c r="D22" s="2">
        <f t="shared" si="6"/>
        <v>0.002773577166574004</v>
      </c>
      <c r="E22" s="2">
        <f t="shared" si="6"/>
        <v>0.09295020751566208</v>
      </c>
      <c r="F22" s="2">
        <f t="shared" si="6"/>
        <v>-0.020089305792930112</v>
      </c>
      <c r="G22" s="2">
        <f t="shared" si="1"/>
        <v>0.13269471429381396</v>
      </c>
      <c r="H22" s="2">
        <f t="shared" si="1"/>
        <v>0.13598483974086384</v>
      </c>
      <c r="I22" s="2">
        <f t="shared" si="3"/>
        <v>0.08288181285515805</v>
      </c>
      <c r="J22" s="2"/>
      <c r="K22" s="2">
        <f t="shared" si="4"/>
        <v>0.06492148391541863</v>
      </c>
      <c r="L22" s="2">
        <f t="shared" si="4"/>
        <v>0.12603872988530784</v>
      </c>
      <c r="M22" s="2">
        <f t="shared" si="4"/>
        <v>0.024492826859810357</v>
      </c>
      <c r="N22" s="2">
        <f t="shared" si="5"/>
        <v>0.05516164662626233</v>
      </c>
      <c r="O22" s="2">
        <f t="shared" si="5"/>
        <v>0.08380682807579243</v>
      </c>
      <c r="P22" s="2">
        <f t="shared" si="5"/>
        <v>0.045177425719661324</v>
      </c>
      <c r="Q22" s="2">
        <f>LOG10(Q9)-$A22</f>
        <v>0.14006275216130337</v>
      </c>
    </row>
    <row r="23" spans="1:17" ht="12.75">
      <c r="A23" s="5">
        <v>1.5857718008670618</v>
      </c>
      <c r="B23" s="1">
        <v>11</v>
      </c>
      <c r="C23" s="2">
        <f t="shared" si="6"/>
        <v>0.021683222347606668</v>
      </c>
      <c r="D23" s="2">
        <f t="shared" si="6"/>
        <v>0.03747748953083874</v>
      </c>
      <c r="E23" s="2">
        <f t="shared" si="6"/>
        <v>0.1044242791614518</v>
      </c>
      <c r="F23" s="2">
        <f t="shared" si="6"/>
        <v>-0.00031107135856123236</v>
      </c>
      <c r="G23" s="2"/>
      <c r="H23" s="2">
        <f aca="true" t="shared" si="7" ref="H23:H28">LOG10(H10)-$A23</f>
        <v>0.13850406873372711</v>
      </c>
      <c r="I23" s="2">
        <f t="shared" si="3"/>
        <v>0.08447405220706217</v>
      </c>
      <c r="J23" s="2"/>
      <c r="K23" s="2">
        <f t="shared" si="4"/>
        <v>0.06550621313108218</v>
      </c>
      <c r="L23" s="2">
        <f t="shared" si="4"/>
        <v>0.12603542817412916</v>
      </c>
      <c r="M23" s="2">
        <f t="shared" si="4"/>
        <v>0.0476966547125246</v>
      </c>
      <c r="N23" s="2">
        <f t="shared" si="5"/>
        <v>0.09092180875780476</v>
      </c>
      <c r="O23" s="2">
        <f t="shared" si="5"/>
        <v>0.09546943650852535</v>
      </c>
      <c r="P23" s="2">
        <f t="shared" si="5"/>
        <v>0.06744071290828191</v>
      </c>
      <c r="Q23" s="2">
        <f>LOG10(Q10)-$A23</f>
        <v>0.15695333043763648</v>
      </c>
    </row>
    <row r="24" spans="1:17" ht="12.75">
      <c r="A24" s="5">
        <v>1.471038669927324</v>
      </c>
      <c r="B24" s="1">
        <v>12</v>
      </c>
      <c r="C24" s="2">
        <f t="shared" si="6"/>
        <v>0.020323023906948734</v>
      </c>
      <c r="D24" s="2">
        <f t="shared" si="6"/>
        <v>0.03411130839258214</v>
      </c>
      <c r="E24" s="2">
        <f t="shared" si="6"/>
        <v>0.10874492668948621</v>
      </c>
      <c r="F24" s="2">
        <f t="shared" si="6"/>
        <v>0.006082584792338475</v>
      </c>
      <c r="G24" s="2">
        <f>LOG10(G11)-$A24</f>
        <v>0.12224739709313348</v>
      </c>
      <c r="H24" s="2">
        <f t="shared" si="7"/>
        <v>0.13426637621378545</v>
      </c>
      <c r="I24" s="2">
        <f t="shared" si="3"/>
        <v>0.09716305413967108</v>
      </c>
      <c r="J24" s="2"/>
      <c r="K24" s="2">
        <f t="shared" si="4"/>
        <v>0.05659123094401486</v>
      </c>
      <c r="L24" s="2">
        <f t="shared" si="4"/>
        <v>0.09598769623173653</v>
      </c>
      <c r="M24" s="2">
        <f t="shared" si="4"/>
        <v>0.03411130839258214</v>
      </c>
      <c r="N24" s="2">
        <f t="shared" si="5"/>
        <v>0.060440247114931234</v>
      </c>
      <c r="O24" s="2">
        <f t="shared" si="5"/>
        <v>0.08526383083996336</v>
      </c>
      <c r="P24" s="2">
        <f t="shared" si="5"/>
        <v>0.04878932384839496</v>
      </c>
      <c r="Q24" s="2"/>
    </row>
    <row r="25" spans="1:17" ht="12.75">
      <c r="A25" s="5">
        <v>1.38232763007427</v>
      </c>
      <c r="B25" s="1">
        <v>13</v>
      </c>
      <c r="C25" s="2">
        <f t="shared" si="6"/>
        <v>0.006838454290262419</v>
      </c>
      <c r="D25" s="2">
        <f t="shared" si="6"/>
        <v>0.03264571789654802</v>
      </c>
      <c r="E25" s="2">
        <f t="shared" si="6"/>
        <v>0.09479362464539243</v>
      </c>
      <c r="F25" s="2">
        <f t="shared" si="6"/>
        <v>0.006838454290262419</v>
      </c>
      <c r="G25" s="2">
        <f>LOG10(G12)-$A25</f>
        <v>0.09188863400198533</v>
      </c>
      <c r="H25" s="2">
        <f t="shared" si="7"/>
        <v>0.11460201799894487</v>
      </c>
      <c r="I25" s="2">
        <f t="shared" si="3"/>
        <v>0.0679214782450912</v>
      </c>
      <c r="J25" s="2"/>
      <c r="K25" s="2">
        <f t="shared" si="4"/>
        <v>0.008607477029109134</v>
      </c>
      <c r="L25" s="2">
        <f t="shared" si="4"/>
        <v>0.06483040126794926</v>
      </c>
      <c r="M25" s="2">
        <f t="shared" si="4"/>
        <v>0.03264571789654802</v>
      </c>
      <c r="N25" s="2">
        <f t="shared" si="5"/>
        <v>0.015612378597767762</v>
      </c>
      <c r="O25" s="2">
        <f t="shared" si="5"/>
        <v>0.06483040126794926</v>
      </c>
      <c r="P25" s="2">
        <f t="shared" si="5"/>
        <v>0.044183631290305225</v>
      </c>
      <c r="Q25" s="2"/>
    </row>
    <row r="26" spans="1:17" ht="12.75">
      <c r="A26" s="5">
        <v>1.411967837831093</v>
      </c>
      <c r="B26" s="1">
        <v>14</v>
      </c>
      <c r="C26" s="2">
        <f t="shared" si="6"/>
        <v>-0.005427657397137686</v>
      </c>
      <c r="D26" s="2">
        <f t="shared" si="6"/>
        <v>0.01939592632789444</v>
      </c>
      <c r="E26" s="2">
        <f t="shared" si="6"/>
        <v>0.07939385600317972</v>
      </c>
      <c r="F26" s="2">
        <f t="shared" si="6"/>
        <v>0.003005510139725054</v>
      </c>
      <c r="G26" s="2">
        <f>LOG10(G13)-$A26</f>
        <v>0.1052280601188813</v>
      </c>
      <c r="H26" s="2">
        <f t="shared" si="7"/>
        <v>0.11694886244656177</v>
      </c>
      <c r="I26" s="2">
        <f t="shared" si="3"/>
        <v>0.09318214048881313</v>
      </c>
      <c r="J26" s="2"/>
      <c r="K26" s="2">
        <f t="shared" si="4"/>
        <v>0.030511931233355716</v>
      </c>
      <c r="L26" s="2">
        <f t="shared" si="4"/>
        <v>0.08771924478731097</v>
      </c>
      <c r="M26" s="2">
        <f t="shared" si="4"/>
        <v>0.01939592632789444</v>
      </c>
      <c r="N26" s="2">
        <f t="shared" si="5"/>
        <v>0.003005510139725054</v>
      </c>
      <c r="O26" s="2">
        <f t="shared" si="5"/>
        <v>0.06515341688856946</v>
      </c>
      <c r="P26" s="2">
        <f t="shared" si="5"/>
        <v>0.022601066203105757</v>
      </c>
      <c r="Q26" s="2">
        <f>LOG10(Q13)-$A26</f>
        <v>0.11951107921116222</v>
      </c>
    </row>
    <row r="27" spans="1:17" ht="12.75">
      <c r="A27" s="5">
        <v>1.5308177225751811</v>
      </c>
      <c r="B27" s="1">
        <v>7</v>
      </c>
      <c r="C27" s="2">
        <f t="shared" si="6"/>
        <v>-0.01893436159630668</v>
      </c>
      <c r="D27" s="2">
        <f t="shared" si="6"/>
        <v>0.03738400149181387</v>
      </c>
      <c r="E27" s="2">
        <f t="shared" si="6"/>
        <v>0.11263495391100631</v>
      </c>
      <c r="F27" s="2">
        <f t="shared" si="6"/>
        <v>-0.012303782697293597</v>
      </c>
      <c r="G27" s="2">
        <f>LOG10(G14)-$A27</f>
        <v>0.09243156782271944</v>
      </c>
      <c r="H27" s="2">
        <f t="shared" si="7"/>
        <v>0.1036595475855504</v>
      </c>
      <c r="I27" s="2"/>
      <c r="J27" s="2">
        <f>LOG10(J14)-$A27</f>
        <v>0.03620864358387932</v>
      </c>
      <c r="K27" s="2">
        <f t="shared" si="4"/>
        <v>0.018185539450606747</v>
      </c>
      <c r="L27" s="2">
        <f t="shared" si="4"/>
        <v>0.07984244051469891</v>
      </c>
      <c r="M27" s="2"/>
      <c r="N27" s="2">
        <f t="shared" si="5"/>
        <v>0.048965874041629</v>
      </c>
      <c r="O27" s="2">
        <f t="shared" si="5"/>
        <v>0.060246884451317984</v>
      </c>
      <c r="P27" s="2">
        <f t="shared" si="5"/>
        <v>0.02548477819210615</v>
      </c>
      <c r="Q27" s="2"/>
    </row>
    <row r="28" spans="1:17" ht="12.75">
      <c r="A28" s="5">
        <v>1.0924544364730981</v>
      </c>
      <c r="B28" s="1">
        <v>8</v>
      </c>
      <c r="C28" s="2">
        <f t="shared" si="6"/>
        <v>0.03787933202190796</v>
      </c>
      <c r="D28" s="2">
        <f t="shared" si="6"/>
        <v>0.09787726169719324</v>
      </c>
      <c r="E28" s="2">
        <f t="shared" si="6"/>
        <v>0.11166554618282665</v>
      </c>
      <c r="F28" s="2">
        <f t="shared" si="6"/>
        <v>0.03787933202190796</v>
      </c>
      <c r="G28" s="2">
        <f>LOG10(G15)-$A28</f>
        <v>0.10344521593613565</v>
      </c>
      <c r="H28" s="2">
        <f t="shared" si="7"/>
        <v>0.18400736770014592</v>
      </c>
      <c r="I28" s="2"/>
      <c r="J28" s="2">
        <f>LOG10(J15)-$A28</f>
        <v>0.10067016188136346</v>
      </c>
      <c r="K28" s="2">
        <f t="shared" si="4"/>
        <v>0.07780727892185935</v>
      </c>
      <c r="L28" s="2">
        <f t="shared" si="4"/>
        <v>0.06891356576187668</v>
      </c>
      <c r="M28" s="2"/>
      <c r="N28" s="2">
        <f t="shared" si="5"/>
        <v>0.0044555765349583165</v>
      </c>
      <c r="O28" s="2">
        <f t="shared" si="5"/>
        <v>0.06891356576187668</v>
      </c>
      <c r="P28" s="2">
        <f t="shared" si="5"/>
        <v>0.021488915833738576</v>
      </c>
      <c r="Q28" s="2"/>
    </row>
  </sheetData>
  <mergeCells count="1">
    <mergeCell ref="G2:L2"/>
  </mergeCells>
  <printOptions/>
  <pageMargins left="0.75" right="0.75" top="1" bottom="1" header="0.4921259845" footer="0.4921259845"/>
  <pageSetup orientation="portrait" paperSize="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 dev</dc:creator>
  <cp:keywords/>
  <dc:description/>
  <cp:lastModifiedBy>Vera Eisenmann</cp:lastModifiedBy>
  <dcterms:created xsi:type="dcterms:W3CDTF">2004-11-15T15:53:43Z</dcterms:created>
  <dcterms:modified xsi:type="dcterms:W3CDTF">2014-06-27T14:09:25Z</dcterms:modified>
  <cp:category/>
  <cp:version/>
  <cp:contentType/>
  <cp:contentStatus/>
</cp:coreProperties>
</file>