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0" yWindow="1100" windowWidth="22540" windowHeight="1568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<sst xmlns="http://schemas.openxmlformats.org/spreadsheetml/2006/main" count="11" uniqueCount="11">
  <si>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Log10(E.h.o)</t>
  </si>
  <si>
    <t>n</t>
  </si>
  <si>
    <t>x</t>
  </si>
  <si>
    <t>min</t>
  </si>
  <si>
    <t>max</t>
  </si>
  <si>
    <t>s</t>
  </si>
  <si>
    <t>v</t>
  </si>
  <si>
    <t>D logmin</t>
  </si>
  <si>
    <t>Dlogmax</t>
  </si>
  <si>
    <t>n=32</t>
  </si>
  <si>
    <t>n=34-64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</si>
</sst>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Geneva"/>
      <family val="0"/>
    </font>
    <font>
      <sz val="11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18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80" fontId="9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18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Natural Trap MT III</a:t>
            </a:r>
          </a:p>
        </c:rich>
      </c:tx>
      <c:layout>
        <c:manualLayout>
          <c:xMode val="factor"/>
          <c:yMode val="factor"/>
          <c:x val="0.04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65"/>
          <c:w val="0.84175"/>
          <c:h val="0.85325"/>
        </c:manualLayout>
      </c:layout>
      <c:lineChart>
        <c:grouping val="standard"/>
        <c:varyColors val="0"/>
        <c:ser>
          <c:idx val="6"/>
          <c:order val="0"/>
          <c:tx>
            <c:strRef>
              <c:f>Feuil1!$C$14</c:f>
              <c:strCache>
                <c:ptCount val="1"/>
                <c:pt idx="0">
                  <c:v>25916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Feuil1!$C$15:$C$24</c:f>
              <c:numCache/>
            </c:numRef>
          </c:val>
          <c:smooth val="0"/>
        </c:ser>
        <c:ser>
          <c:idx val="7"/>
          <c:order val="1"/>
          <c:tx>
            <c:strRef>
              <c:f>Feuil1!$D$14</c:f>
              <c:strCache>
                <c:ptCount val="1"/>
                <c:pt idx="0">
                  <c:v>25918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Feuil1!$D$15:$D$24</c:f>
              <c:numCache/>
            </c:numRef>
          </c:val>
          <c:smooth val="0"/>
        </c:ser>
        <c:ser>
          <c:idx val="9"/>
          <c:order val="2"/>
          <c:tx>
            <c:strRef>
              <c:f>Feuil1!$E$14</c:f>
              <c:strCache>
                <c:ptCount val="1"/>
                <c:pt idx="0">
                  <c:v>25919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Feuil1!$E$15:$E$24</c:f>
              <c:numCache/>
            </c:numRef>
          </c:val>
          <c:smooth val="0"/>
        </c:ser>
        <c:ser>
          <c:idx val="10"/>
          <c:order val="3"/>
          <c:tx>
            <c:strRef>
              <c:f>Feuil1!$F$14</c:f>
              <c:strCache>
                <c:ptCount val="1"/>
                <c:pt idx="0">
                  <c:v>25920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Feuil1!$F$15:$F$24</c:f>
              <c:numCache/>
            </c:numRef>
          </c:val>
          <c:smooth val="0"/>
        </c:ser>
        <c:ser>
          <c:idx val="11"/>
          <c:order val="4"/>
          <c:tx>
            <c:strRef>
              <c:f>Feuil1!$G$14</c:f>
              <c:strCache>
                <c:ptCount val="1"/>
                <c:pt idx="0">
                  <c:v>25922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Feuil1!$G$15:$G$24</c:f>
              <c:numCache/>
            </c:numRef>
          </c:val>
          <c:smooth val="0"/>
        </c:ser>
        <c:ser>
          <c:idx val="12"/>
          <c:order val="5"/>
          <c:tx>
            <c:strRef>
              <c:f>Feuil1!$H$14</c:f>
              <c:strCache>
                <c:ptCount val="1"/>
                <c:pt idx="0">
                  <c:v>26002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Feuil1!$H$15:$H$24</c:f>
              <c:numCache/>
            </c:numRef>
          </c:val>
          <c:smooth val="0"/>
        </c:ser>
        <c:ser>
          <c:idx val="13"/>
          <c:order val="6"/>
          <c:tx>
            <c:strRef>
              <c:f>Feuil1!$I$14</c:f>
              <c:strCache>
                <c:ptCount val="1"/>
                <c:pt idx="0">
                  <c:v>27197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Feuil1!$I$15:$I$24</c:f>
              <c:numCache/>
            </c:numRef>
          </c:val>
          <c:smooth val="0"/>
        </c:ser>
        <c:ser>
          <c:idx val="14"/>
          <c:order val="7"/>
          <c:tx>
            <c:strRef>
              <c:f>Feuil1!$J$14</c:f>
              <c:strCache>
                <c:ptCount val="1"/>
                <c:pt idx="0">
                  <c:v>32288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Feuil1!$J$15:$J$24</c:f>
              <c:numCache/>
            </c:numRef>
          </c:val>
          <c:smooth val="0"/>
        </c:ser>
        <c:ser>
          <c:idx val="15"/>
          <c:order val="8"/>
          <c:tx>
            <c:strRef>
              <c:f>Feuil1!$K$14</c:f>
              <c:strCache>
                <c:ptCount val="1"/>
                <c:pt idx="0">
                  <c:v>32326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Feuil1!$K$15:$K$24</c:f>
              <c:numCache/>
            </c:numRef>
          </c:val>
          <c:smooth val="0"/>
        </c:ser>
        <c:ser>
          <c:idx val="16"/>
          <c:order val="9"/>
          <c:tx>
            <c:strRef>
              <c:f>Feuil1!$L$14</c:f>
              <c:strCache>
                <c:ptCount val="1"/>
                <c:pt idx="0">
                  <c:v>32776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Feuil1!$L$15:$L$24</c:f>
              <c:numCache/>
            </c:numRef>
          </c:val>
          <c:smooth val="0"/>
        </c:ser>
        <c:ser>
          <c:idx val="17"/>
          <c:order val="10"/>
          <c:tx>
            <c:strRef>
              <c:f>Feuil1!$M$14</c:f>
              <c:strCache>
                <c:ptCount val="1"/>
                <c:pt idx="0">
                  <c:v>32818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Feuil1!$M$15:$M$24</c:f>
              <c:numCache/>
            </c:numRef>
          </c:val>
          <c:smooth val="0"/>
        </c:ser>
        <c:ser>
          <c:idx val="19"/>
          <c:order val="11"/>
          <c:tx>
            <c:strRef>
              <c:f>Feuil1!$N$14</c:f>
              <c:strCache>
                <c:ptCount val="1"/>
                <c:pt idx="0">
                  <c:v>33141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Feuil1!$N$15:$N$24</c:f>
              <c:numCache/>
            </c:numRef>
          </c:val>
          <c:smooth val="0"/>
        </c:ser>
        <c:ser>
          <c:idx val="20"/>
          <c:order val="12"/>
          <c:tx>
            <c:strRef>
              <c:f>Feuil1!$O$14</c:f>
              <c:strCache>
                <c:ptCount val="1"/>
                <c:pt idx="0">
                  <c:v>33333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Feuil1!$O$15:$O$24</c:f>
              <c:numCache/>
            </c:numRef>
          </c:val>
          <c:smooth val="0"/>
        </c:ser>
        <c:ser>
          <c:idx val="21"/>
          <c:order val="13"/>
          <c:tx>
            <c:strRef>
              <c:f>Feuil1!$P$14</c:f>
              <c:strCache>
                <c:ptCount val="1"/>
                <c:pt idx="0">
                  <c:v>33419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Feuil1!$P$15:$P$24</c:f>
              <c:numCache/>
            </c:numRef>
          </c:val>
          <c:smooth val="0"/>
        </c:ser>
        <c:ser>
          <c:idx val="23"/>
          <c:order val="14"/>
          <c:tx>
            <c:strRef>
              <c:f>Feuil1!$Q$14</c:f>
              <c:strCache>
                <c:ptCount val="1"/>
                <c:pt idx="0">
                  <c:v>33420</c:v>
                </c:pt>
              </c:strCache>
            </c:strRef>
          </c:tx>
          <c:spPr>
            <a:ln w="254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Feuil1!$Q$15:$Q$24</c:f>
              <c:numCache/>
            </c:numRef>
          </c:val>
          <c:smooth val="0"/>
        </c:ser>
        <c:ser>
          <c:idx val="24"/>
          <c:order val="15"/>
          <c:tx>
            <c:strRef>
              <c:f>Feuil1!$R$14</c:f>
              <c:strCache>
                <c:ptCount val="1"/>
                <c:pt idx="0">
                  <c:v>33421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Feuil1!$R$15:$R$24</c:f>
              <c:numCache/>
            </c:numRef>
          </c:val>
          <c:smooth val="0"/>
        </c:ser>
        <c:ser>
          <c:idx val="25"/>
          <c:order val="16"/>
          <c:tx>
            <c:strRef>
              <c:f>Feuil1!$S$14</c:f>
              <c:strCache>
                <c:ptCount val="1"/>
                <c:pt idx="0">
                  <c:v>33440</c:v>
                </c:pt>
              </c:strCache>
            </c:strRef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Feuil1!$S$15:$S$24</c:f>
              <c:numCache/>
            </c:numRef>
          </c:val>
          <c:smooth val="0"/>
        </c:ser>
        <c:ser>
          <c:idx val="26"/>
          <c:order val="17"/>
          <c:tx>
            <c:strRef>
              <c:f>Feuil1!$T$14</c:f>
              <c:strCache>
                <c:ptCount val="1"/>
                <c:pt idx="0">
                  <c:v>33718</c:v>
                </c:pt>
              </c:strCache>
            </c:strRef>
          </c:tx>
          <c:spPr>
            <a:ln w="25400">
              <a:solidFill>
                <a:srgbClr val="00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Feuil1!$T$15:$T$24</c:f>
              <c:numCache/>
            </c:numRef>
          </c:val>
          <c:smooth val="0"/>
        </c:ser>
        <c:ser>
          <c:idx val="27"/>
          <c:order val="18"/>
          <c:tx>
            <c:strRef>
              <c:f>Feuil1!$U$14</c:f>
              <c:strCache>
                <c:ptCount val="1"/>
                <c:pt idx="0">
                  <c:v>34068</c:v>
                </c:pt>
              </c:strCache>
            </c:strRef>
          </c:tx>
          <c:spPr>
            <a:ln w="254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Feuil1!$U$15:$U$24</c:f>
              <c:numCache/>
            </c:numRef>
          </c:val>
          <c:smooth val="0"/>
        </c:ser>
        <c:ser>
          <c:idx val="29"/>
          <c:order val="19"/>
          <c:tx>
            <c:strRef>
              <c:f>Feuil1!$V$14</c:f>
              <c:strCache>
                <c:ptCount val="1"/>
                <c:pt idx="0">
                  <c:v>35333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Feuil1!$V$15:$V$24</c:f>
              <c:numCache/>
            </c:numRef>
          </c:val>
          <c:smooth val="0"/>
        </c:ser>
        <c:ser>
          <c:idx val="31"/>
          <c:order val="20"/>
          <c:tx>
            <c:strRef>
              <c:f>Feuil1!$W$14</c:f>
              <c:strCache>
                <c:ptCount val="1"/>
                <c:pt idx="0">
                  <c:v>38435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Feuil1!$W$15:$W$24</c:f>
              <c:numCache/>
            </c:numRef>
          </c:val>
          <c:smooth val="0"/>
        </c:ser>
        <c:ser>
          <c:idx val="32"/>
          <c:order val="21"/>
          <c:tx>
            <c:strRef>
              <c:f>Feuil1!$X$14</c:f>
              <c:strCache>
                <c:ptCount val="1"/>
                <c:pt idx="0">
                  <c:v>39778</c:v>
                </c:pt>
              </c:strCache>
            </c:strRef>
          </c:tx>
          <c:spPr>
            <a:ln w="254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Feuil1!$X$15:$X$24</c:f>
              <c:numCache/>
            </c:numRef>
          </c:val>
          <c:smooth val="0"/>
        </c:ser>
        <c:ser>
          <c:idx val="33"/>
          <c:order val="22"/>
          <c:tx>
            <c:strRef>
              <c:f>Feuil1!$Y$14</c:f>
              <c:strCache>
                <c:ptCount val="1"/>
                <c:pt idx="0">
                  <c:v>41435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Feuil1!$Y$15:$Y$24</c:f>
              <c:numCache/>
            </c:numRef>
          </c:val>
          <c:smooth val="0"/>
        </c:ser>
        <c:ser>
          <c:idx val="34"/>
          <c:order val="23"/>
          <c:tx>
            <c:strRef>
              <c:f>Feuil1!$Z$14</c:f>
              <c:strCache>
                <c:ptCount val="1"/>
                <c:pt idx="0">
                  <c:v>41750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Feuil1!$Z$15:$Z$24</c:f>
              <c:numCache/>
            </c:numRef>
          </c:val>
          <c:smooth val="0"/>
        </c:ser>
        <c:ser>
          <c:idx val="35"/>
          <c:order val="24"/>
          <c:tx>
            <c:strRef>
              <c:f>Feuil1!$AA$14</c:f>
              <c:strCache>
                <c:ptCount val="1"/>
                <c:pt idx="0">
                  <c:v>42150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Feuil1!$AA$15:$AA$24</c:f>
              <c:numCache/>
            </c:numRef>
          </c:val>
          <c:smooth val="0"/>
        </c:ser>
        <c:ser>
          <c:idx val="36"/>
          <c:order val="25"/>
          <c:tx>
            <c:strRef>
              <c:f>Feuil1!$AB$14</c:f>
              <c:strCache>
                <c:ptCount val="1"/>
                <c:pt idx="0">
                  <c:v>42262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Feuil1!$AB$15:$AB$24</c:f>
              <c:numCache/>
            </c:numRef>
          </c:val>
          <c:smooth val="0"/>
        </c:ser>
        <c:ser>
          <c:idx val="0"/>
          <c:order val="26"/>
          <c:tx>
            <c:strRef>
              <c:f>Feuil1!$AC$14</c:f>
              <c:strCache>
                <c:ptCount val="1"/>
                <c:pt idx="0">
                  <c:v>43262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Feuil1!$AC$15:$AC$24</c:f>
              <c:numCache/>
            </c:numRef>
          </c:val>
          <c:smooth val="0"/>
        </c:ser>
        <c:ser>
          <c:idx val="2"/>
          <c:order val="27"/>
          <c:tx>
            <c:strRef>
              <c:f>Feuil1!$AD$14</c:f>
              <c:strCache>
                <c:ptCount val="1"/>
                <c:pt idx="0">
                  <c:v>43380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Feuil1!$AD$15:$AD$24</c:f>
              <c:numCache/>
            </c:numRef>
          </c:val>
          <c:smooth val="0"/>
        </c:ser>
        <c:ser>
          <c:idx val="1"/>
          <c:order val="28"/>
          <c:tx>
            <c:strRef>
              <c:f>Feuil1!$AE$14</c:f>
              <c:strCache>
                <c:ptCount val="1"/>
                <c:pt idx="0">
                  <c:v>43812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Feuil1!$AE$15:$AE$24</c:f>
              <c:numCache/>
            </c:numRef>
          </c:val>
          <c:smooth val="0"/>
        </c:ser>
        <c:ser>
          <c:idx val="4"/>
          <c:order val="29"/>
          <c:tx>
            <c:strRef>
              <c:f>Feuil1!$AF$14</c:f>
              <c:strCache>
                <c:ptCount val="1"/>
                <c:pt idx="0">
                  <c:v>44670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Feuil1!$AF$15:$AF$24</c:f>
              <c:numCache/>
            </c:numRef>
          </c:val>
          <c:smooth val="0"/>
        </c:ser>
        <c:ser>
          <c:idx val="8"/>
          <c:order val="30"/>
          <c:tx>
            <c:strRef>
              <c:f>Feuil1!$AG$14</c:f>
              <c:strCache>
                <c:ptCount val="1"/>
                <c:pt idx="0">
                  <c:v>44786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Feuil1!$AG$15:$AG$24</c:f>
              <c:numCache/>
            </c:numRef>
          </c:val>
          <c:smooth val="0"/>
        </c:ser>
        <c:ser>
          <c:idx val="5"/>
          <c:order val="31"/>
          <c:tx>
            <c:strRef>
              <c:f>Feuil1!$AH$14</c:f>
              <c:strCache>
                <c:ptCount val="1"/>
                <c:pt idx="0">
                  <c:v>45374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Feuil1!$AH$15:$AH$24</c:f>
              <c:numCache/>
            </c:numRef>
          </c:val>
          <c:smooth val="0"/>
        </c:ser>
        <c:ser>
          <c:idx val="3"/>
          <c:order val="32"/>
          <c:tx>
            <c:strRef>
              <c:f>Feuil1!$AI$14</c:f>
              <c:strCache>
                <c:ptCount val="1"/>
                <c:pt idx="0">
                  <c:v>45421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Feuil1!$AI$15:$AI$24</c:f>
              <c:numCache/>
            </c:numRef>
          </c:val>
          <c:smooth val="0"/>
        </c:ser>
        <c:ser>
          <c:idx val="18"/>
          <c:order val="33"/>
          <c:tx>
            <c:strRef>
              <c:f>Feuil1!$AJ$14</c:f>
              <c:strCache>
                <c:ptCount val="1"/>
                <c:pt idx="0">
                  <c:v>45599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Feuil1!$AJ$15:$AJ$24</c:f>
              <c:numCache/>
            </c:numRef>
          </c:val>
          <c:smooth val="0"/>
        </c:ser>
        <c:ser>
          <c:idx val="22"/>
          <c:order val="34"/>
          <c:tx>
            <c:strRef>
              <c:f>Feuil1!$AK$14</c:f>
              <c:strCache>
                <c:ptCount val="1"/>
                <c:pt idx="0">
                  <c:v>45644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Feuil1!$AK$15:$AK$24</c:f>
              <c:numCache/>
            </c:numRef>
          </c:val>
          <c:smooth val="0"/>
        </c:ser>
        <c:ser>
          <c:idx val="28"/>
          <c:order val="35"/>
          <c:tx>
            <c:strRef>
              <c:f>Feuil1!$AL$14</c:f>
              <c:strCache>
                <c:ptCount val="1"/>
                <c:pt idx="0">
                  <c:v>47098</c:v>
                </c:pt>
              </c:strCache>
            </c:strRef>
          </c:tx>
          <c:spPr>
            <a:ln w="25400">
              <a:solidFill>
                <a:srgbClr val="99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Feuil1!$AL$15:$AL$24</c:f>
              <c:numCache/>
            </c:numRef>
          </c:val>
          <c:smooth val="0"/>
        </c:ser>
        <c:ser>
          <c:idx val="30"/>
          <c:order val="36"/>
          <c:tx>
            <c:strRef>
              <c:f>Feuil1!$AM$14</c:f>
              <c:strCache>
                <c:ptCount val="1"/>
                <c:pt idx="0">
                  <c:v>47164</c:v>
                </c:pt>
              </c:strCache>
            </c:strRef>
          </c:tx>
          <c:spPr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Feuil1!$AM$15:$AM$24</c:f>
              <c:numCache/>
            </c:numRef>
          </c:val>
          <c:smooth val="0"/>
        </c:ser>
        <c:ser>
          <c:idx val="37"/>
          <c:order val="37"/>
          <c:tx>
            <c:strRef>
              <c:f>Feuil1!$AN$14</c:f>
              <c:strCache>
                <c:ptCount val="1"/>
                <c:pt idx="0">
                  <c:v>47427</c:v>
                </c:pt>
              </c:strCache>
            </c:strRef>
          </c:tx>
          <c:spPr>
            <a:ln w="25400">
              <a:solidFill>
                <a:srgbClr val="F2088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Feuil1!$AN$15:$AN$24</c:f>
              <c:numCache/>
            </c:numRef>
          </c:val>
          <c:smooth val="0"/>
        </c:ser>
        <c:ser>
          <c:idx val="39"/>
          <c:order val="38"/>
          <c:tx>
            <c:strRef>
              <c:f>Feuil1!$AO$14</c:f>
              <c:strCache>
                <c:ptCount val="1"/>
                <c:pt idx="0">
                  <c:v>47667</c:v>
                </c:pt>
              </c:strCache>
            </c:strRef>
          </c:tx>
          <c:spPr>
            <a:ln w="254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Feuil1!$AO$15:$AO$24</c:f>
              <c:numCache/>
            </c:numRef>
          </c:val>
          <c:smooth val="0"/>
        </c:ser>
        <c:ser>
          <c:idx val="40"/>
          <c:order val="39"/>
          <c:tx>
            <c:strRef>
              <c:f>Feuil1!$AP$14</c:f>
              <c:strCache>
                <c:ptCount val="1"/>
                <c:pt idx="0">
                  <c:v>47956</c:v>
                </c:pt>
              </c:strCache>
            </c:strRef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Feuil1!$AP$15:$AP$24</c:f>
              <c:numCache/>
            </c:numRef>
          </c:val>
          <c:smooth val="0"/>
        </c:ser>
        <c:ser>
          <c:idx val="41"/>
          <c:order val="40"/>
          <c:tx>
            <c:strRef>
              <c:f>Feuil1!$AQ$14</c:f>
              <c:strCache>
                <c:ptCount val="1"/>
                <c:pt idx="0">
                  <c:v>48154</c:v>
                </c:pt>
              </c:strCache>
            </c:strRef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Feuil1!$AQ$15:$AQ$24</c:f>
              <c:numCache/>
            </c:numRef>
          </c:val>
          <c:smooth val="0"/>
        </c:ser>
        <c:ser>
          <c:idx val="42"/>
          <c:order val="41"/>
          <c:tx>
            <c:strRef>
              <c:f>Feuil1!$AR$14</c:f>
              <c:strCache>
                <c:ptCount val="1"/>
                <c:pt idx="0">
                  <c:v>48226</c:v>
                </c:pt>
              </c:strCache>
            </c:strRef>
          </c:tx>
          <c:spPr>
            <a:ln w="254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Feuil1!$AR$15:$AR$24</c:f>
              <c:numCache/>
            </c:numRef>
          </c:val>
          <c:smooth val="0"/>
        </c:ser>
        <c:ser>
          <c:idx val="43"/>
          <c:order val="42"/>
          <c:tx>
            <c:strRef>
              <c:f>Feuil1!$AS$14</c:f>
              <c:strCache>
                <c:ptCount val="1"/>
                <c:pt idx="0">
                  <c:v>48265</c:v>
                </c:pt>
              </c:strCache>
            </c:strRef>
          </c:tx>
          <c:spPr>
            <a:ln w="254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Feuil1!$AS$15:$AS$24</c:f>
              <c:numCache/>
            </c:numRef>
          </c:val>
          <c:smooth val="0"/>
        </c:ser>
        <c:ser>
          <c:idx val="44"/>
          <c:order val="43"/>
          <c:tx>
            <c:strRef>
              <c:f>Feuil1!$AT$14</c:f>
              <c:strCache>
                <c:ptCount val="1"/>
                <c:pt idx="0">
                  <c:v>48752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Feuil1!$AT$15:$AT$24</c:f>
              <c:numCache/>
            </c:numRef>
          </c:val>
          <c:smooth val="0"/>
        </c:ser>
        <c:ser>
          <c:idx val="45"/>
          <c:order val="44"/>
          <c:tx>
            <c:strRef>
              <c:f>Feuil1!$AU$14</c:f>
              <c:strCache>
                <c:ptCount val="1"/>
                <c:pt idx="0">
                  <c:v>50438</c:v>
                </c:pt>
              </c:strCache>
            </c:strRef>
          </c:tx>
          <c:spPr>
            <a:ln w="254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Feuil1!$AU$15:$AU$24</c:f>
              <c:numCache/>
            </c:numRef>
          </c:val>
          <c:smooth val="0"/>
        </c:ser>
        <c:ser>
          <c:idx val="46"/>
          <c:order val="45"/>
          <c:tx>
            <c:strRef>
              <c:f>Feuil1!$AV$14</c:f>
              <c:strCache>
                <c:ptCount val="1"/>
                <c:pt idx="0">
                  <c:v>50664</c:v>
                </c:pt>
              </c:strCache>
            </c:strRef>
          </c:tx>
          <c:spPr>
            <a:ln w="254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Feuil1!$AV$15:$AV$24</c:f>
              <c:numCache/>
            </c:numRef>
          </c:val>
          <c:smooth val="0"/>
        </c:ser>
        <c:ser>
          <c:idx val="47"/>
          <c:order val="46"/>
          <c:tx>
            <c:strRef>
              <c:f>Feuil1!$AW$14</c:f>
              <c:strCache>
                <c:ptCount val="1"/>
                <c:pt idx="0">
                  <c:v>50784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Feuil1!$AW$15:$AW$24</c:f>
              <c:numCache/>
            </c:numRef>
          </c:val>
          <c:smooth val="0"/>
        </c:ser>
        <c:ser>
          <c:idx val="49"/>
          <c:order val="47"/>
          <c:tx>
            <c:strRef>
              <c:f>Feuil1!$AX$14</c:f>
              <c:strCache>
                <c:ptCount val="1"/>
                <c:pt idx="0">
                  <c:v>51007</c:v>
                </c:pt>
              </c:strCache>
            </c:strRef>
          </c:tx>
          <c:spPr>
            <a:ln w="25400">
              <a:solidFill>
                <a:srgbClr val="FF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Feuil1!$AX$15:$AX$24</c:f>
              <c:numCache/>
            </c:numRef>
          </c:val>
          <c:smooth val="0"/>
        </c:ser>
        <c:ser>
          <c:idx val="50"/>
          <c:order val="48"/>
          <c:tx>
            <c:strRef>
              <c:f>Feuil1!$AY$14</c:f>
              <c:strCache>
                <c:ptCount val="1"/>
                <c:pt idx="0">
                  <c:v>51118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Feuil1!$AY$15:$AY$24</c:f>
              <c:numCache/>
            </c:numRef>
          </c:val>
          <c:smooth val="0"/>
        </c:ser>
        <c:ser>
          <c:idx val="51"/>
          <c:order val="49"/>
          <c:tx>
            <c:strRef>
              <c:f>Feuil1!$AZ$14</c:f>
              <c:strCache>
                <c:ptCount val="1"/>
                <c:pt idx="0">
                  <c:v>51984</c:v>
                </c:pt>
              </c:strCache>
            </c:strRef>
          </c:tx>
          <c:spPr>
            <a:ln w="25400">
              <a:solidFill>
                <a:srgbClr val="6600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Feuil1!$AZ$15:$AZ$24</c:f>
              <c:numCache/>
            </c:numRef>
          </c:val>
          <c:smooth val="0"/>
        </c:ser>
        <c:ser>
          <c:idx val="52"/>
          <c:order val="50"/>
          <c:tx>
            <c:strRef>
              <c:f>Feuil1!$BA$14</c:f>
              <c:strCache>
                <c:ptCount val="1"/>
                <c:pt idx="0">
                  <c:v>52030</c:v>
                </c:pt>
              </c:strCache>
            </c:strRef>
          </c:tx>
          <c:spPr>
            <a:ln w="254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Feuil1!$BA$15:$BA$24</c:f>
              <c:numCache/>
            </c:numRef>
          </c:val>
          <c:smooth val="0"/>
        </c:ser>
        <c:ser>
          <c:idx val="53"/>
          <c:order val="51"/>
          <c:tx>
            <c:strRef>
              <c:f>Feuil1!$BB$14</c:f>
              <c:strCache>
                <c:ptCount val="1"/>
                <c:pt idx="0">
                  <c:v>52034</c:v>
                </c:pt>
              </c:strCache>
            </c:strRef>
          </c:tx>
          <c:spPr>
            <a:ln w="254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Feuil1!$BB$15:$BB$24</c:f>
              <c:numCache/>
            </c:numRef>
          </c:val>
          <c:smooth val="0"/>
        </c:ser>
        <c:ser>
          <c:idx val="54"/>
          <c:order val="52"/>
          <c:tx>
            <c:strRef>
              <c:f>Feuil1!$BC$14</c:f>
              <c:strCache>
                <c:ptCount val="1"/>
                <c:pt idx="0">
                  <c:v>52095</c:v>
                </c:pt>
              </c:strCache>
            </c:strRef>
          </c:tx>
          <c:spPr>
            <a:ln w="25400">
              <a:solidFill>
                <a:srgbClr val="CC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Feuil1!$BC$15:$BC$24</c:f>
              <c:numCache/>
            </c:numRef>
          </c:val>
          <c:smooth val="0"/>
        </c:ser>
        <c:ser>
          <c:idx val="55"/>
          <c:order val="53"/>
          <c:tx>
            <c:strRef>
              <c:f>Feuil1!$BD$14</c:f>
              <c:strCache>
                <c:ptCount val="1"/>
                <c:pt idx="0">
                  <c:v>52202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Feuil1!$BD$15:$BD$24</c:f>
              <c:numCache/>
            </c:numRef>
          </c:val>
          <c:smooth val="0"/>
        </c:ser>
        <c:ser>
          <c:idx val="57"/>
          <c:order val="54"/>
          <c:tx>
            <c:strRef>
              <c:f>Feuil1!$BE$14</c:f>
              <c:strCache>
                <c:ptCount val="1"/>
                <c:pt idx="0">
                  <c:v>52327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Feuil1!$BE$15:$BE$24</c:f>
              <c:numCache/>
            </c:numRef>
          </c:val>
          <c:smooth val="0"/>
        </c:ser>
        <c:ser>
          <c:idx val="58"/>
          <c:order val="55"/>
          <c:tx>
            <c:strRef>
              <c:f>Feuil1!$BF$14</c:f>
              <c:strCache>
                <c:ptCount val="1"/>
                <c:pt idx="0">
                  <c:v>52823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Feuil1!$BF$15:$BF$24</c:f>
              <c:numCache/>
            </c:numRef>
          </c:val>
          <c:smooth val="0"/>
        </c:ser>
        <c:ser>
          <c:idx val="59"/>
          <c:order val="56"/>
          <c:tx>
            <c:strRef>
              <c:f>Feuil1!$BG$14</c:f>
              <c:strCache>
                <c:ptCount val="1"/>
                <c:pt idx="0">
                  <c:v>52898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Feuil1!$BG$15:$BG$24</c:f>
              <c:numCache/>
            </c:numRef>
          </c:val>
          <c:smooth val="0"/>
        </c:ser>
        <c:ser>
          <c:idx val="60"/>
          <c:order val="57"/>
          <c:tx>
            <c:strRef>
              <c:f>Feuil1!$BH$14</c:f>
              <c:strCache>
                <c:ptCount val="1"/>
                <c:pt idx="0">
                  <c:v>53042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Feuil1!$BH$15:$BH$24</c:f>
              <c:numCache/>
            </c:numRef>
          </c:val>
          <c:smooth val="0"/>
        </c:ser>
        <c:ser>
          <c:idx val="61"/>
          <c:order val="58"/>
          <c:tx>
            <c:strRef>
              <c:f>Feuil1!$BI$14</c:f>
              <c:strCache>
                <c:ptCount val="1"/>
                <c:pt idx="0">
                  <c:v>53304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Feuil1!$BI$15:$BI$24</c:f>
              <c:numCache/>
            </c:numRef>
          </c:val>
          <c:smooth val="0"/>
        </c:ser>
        <c:ser>
          <c:idx val="62"/>
          <c:order val="59"/>
          <c:tx>
            <c:strRef>
              <c:f>Feuil1!$BJ$14</c:f>
              <c:strCache>
                <c:ptCount val="1"/>
                <c:pt idx="0">
                  <c:v>53310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Feuil1!$BJ$15:$BJ$24</c:f>
              <c:numCache/>
            </c:numRef>
          </c:val>
          <c:smooth val="0"/>
        </c:ser>
        <c:ser>
          <c:idx val="63"/>
          <c:order val="60"/>
          <c:tx>
            <c:strRef>
              <c:f>Feuil1!$BK$14</c:f>
              <c:strCache>
                <c:ptCount val="1"/>
                <c:pt idx="0">
                  <c:v>53503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Feuil1!$BK$15:$BK$24</c:f>
              <c:numCache/>
            </c:numRef>
          </c:val>
          <c:smooth val="0"/>
        </c:ser>
        <c:ser>
          <c:idx val="64"/>
          <c:order val="61"/>
          <c:tx>
            <c:strRef>
              <c:f>Feuil1!$BL$14</c:f>
              <c:strCache>
                <c:ptCount val="1"/>
                <c:pt idx="0">
                  <c:v>53505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Feuil1!$BL$15:$BL$24</c:f>
              <c:numCache/>
            </c:numRef>
          </c:val>
          <c:smooth val="0"/>
        </c:ser>
        <c:ser>
          <c:idx val="65"/>
          <c:order val="62"/>
          <c:tx>
            <c:strRef>
              <c:f>Feuil1!$BM$14</c:f>
              <c:strCache>
                <c:ptCount val="1"/>
                <c:pt idx="0">
                  <c:v>53885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Feuil1!$BM$15:$BM$24</c:f>
              <c:numCache/>
            </c:numRef>
          </c:val>
          <c:smooth val="0"/>
        </c:ser>
        <c:ser>
          <c:idx val="66"/>
          <c:order val="63"/>
          <c:tx>
            <c:strRef>
              <c:f>Feuil1!$BN$14</c:f>
              <c:strCache>
                <c:ptCount val="1"/>
                <c:pt idx="0">
                  <c:v>57716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Feuil1!$B$15:$B$24</c:f>
              <c:numCache/>
            </c:numRef>
          </c:cat>
          <c:val>
            <c:numRef>
              <c:f>Feuil1!$BN$15:$BN$24</c:f>
              <c:numCache/>
            </c:numRef>
          </c:val>
          <c:smooth val="0"/>
        </c:ser>
        <c:marker val="1"/>
        <c:axId val="29504363"/>
        <c:axId val="64212676"/>
      </c:lineChart>
      <c:catAx>
        <c:axId val="295043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212676"/>
        <c:crosses val="autoZero"/>
        <c:auto val="1"/>
        <c:lblOffset val="100"/>
        <c:noMultiLvlLbl val="0"/>
      </c:catAx>
      <c:valAx>
        <c:axId val="64212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04363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Feuil1!$J$27</c:f>
              <c:strCache>
                <c:ptCount val="1"/>
                <c:pt idx="0">
                  <c:v>n=34-64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Feuil1!$I$28:$I$37</c:f>
              <c:numCache/>
            </c:numRef>
          </c:cat>
          <c:val>
            <c:numRef>
              <c:f>Feuil1!$J$28:$J$37</c:f>
              <c:numCache/>
            </c:numRef>
          </c:val>
          <c:smooth val="0"/>
        </c:ser>
        <c:ser>
          <c:idx val="6"/>
          <c:order val="1"/>
          <c:tx>
            <c:strRef>
              <c:f>Feuil1!$K$27</c:f>
              <c:strCache>
                <c:ptCount val="1"/>
                <c:pt idx="0">
                  <c:v>D logmin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Feuil1!$I$28:$I$37</c:f>
              <c:numCache/>
            </c:numRef>
          </c:cat>
          <c:val>
            <c:numRef>
              <c:f>Feuil1!$K$28:$K$37</c:f>
              <c:numCache/>
            </c:numRef>
          </c:val>
          <c:smooth val="0"/>
        </c:ser>
        <c:ser>
          <c:idx val="7"/>
          <c:order val="2"/>
          <c:tx>
            <c:strRef>
              <c:f>Feuil1!$L$27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Feuil1!$I$28:$I$37</c:f>
              <c:numCache/>
            </c:numRef>
          </c:cat>
          <c:val>
            <c:numRef>
              <c:f>Feuil1!$L$28:$L$37</c:f>
              <c:numCache/>
            </c:numRef>
          </c:val>
          <c:smooth val="0"/>
        </c:ser>
        <c:axId val="41043173"/>
        <c:axId val="33844238"/>
      </c:lineChart>
      <c:catAx>
        <c:axId val="410431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844238"/>
        <c:crosses val="autoZero"/>
        <c:auto val="1"/>
        <c:lblOffset val="100"/>
        <c:noMultiLvlLbl val="0"/>
      </c:catAx>
      <c:valAx>
        <c:axId val="3384423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4317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27</xdr:row>
      <xdr:rowOff>47625</xdr:rowOff>
    </xdr:from>
    <xdr:to>
      <xdr:col>26</xdr:col>
      <xdr:colOff>457200</xdr:colOff>
      <xdr:row>58</xdr:row>
      <xdr:rowOff>47625</xdr:rowOff>
    </xdr:to>
    <xdr:graphicFrame>
      <xdr:nvGraphicFramePr>
        <xdr:cNvPr id="1" name="Chart 7"/>
        <xdr:cNvGraphicFramePr/>
      </xdr:nvGraphicFramePr>
      <xdr:xfrm>
        <a:off x="7296150" y="4419600"/>
        <a:ext cx="7229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40</xdr:row>
      <xdr:rowOff>0</xdr:rowOff>
    </xdr:from>
    <xdr:to>
      <xdr:col>11</xdr:col>
      <xdr:colOff>457200</xdr:colOff>
      <xdr:row>62</xdr:row>
      <xdr:rowOff>0</xdr:rowOff>
    </xdr:to>
    <xdr:graphicFrame>
      <xdr:nvGraphicFramePr>
        <xdr:cNvPr id="2" name="Chart 8"/>
        <xdr:cNvGraphicFramePr/>
      </xdr:nvGraphicFramePr>
      <xdr:xfrm>
        <a:off x="1066800" y="6467475"/>
        <a:ext cx="54578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.1%20LMT%20Natural%20Trap%20Feuilles%20I-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workbookViewId="0" topLeftCell="A1">
      <selection activeCell="A1" sqref="A1:IV1"/>
    </sheetView>
  </sheetViews>
  <sheetFormatPr defaultColWidth="8.875" defaultRowHeight="12"/>
  <cols>
    <col min="1" max="5" width="7.00390625" style="0" customWidth="1"/>
    <col min="6" max="6" width="7.50390625" style="0" customWidth="1"/>
    <col min="7" max="7" width="7.625" style="0" customWidth="1"/>
    <col min="8" max="8" width="8.50390625" style="0" customWidth="1"/>
    <col min="9" max="16384" width="7.00390625" style="0" customWidth="1"/>
  </cols>
  <sheetData>
    <row r="1" spans="1:66" s="3" customFormat="1" ht="12.75">
      <c r="A1" s="7" t="s">
        <v>9</v>
      </c>
      <c r="C1" s="3">
        <v>25916</v>
      </c>
      <c r="D1" s="3">
        <v>25918</v>
      </c>
      <c r="E1" s="3">
        <v>25919</v>
      </c>
      <c r="F1" s="3">
        <v>25920</v>
      </c>
      <c r="G1" s="3">
        <v>25922</v>
      </c>
      <c r="H1" s="3">
        <v>26002</v>
      </c>
      <c r="I1" s="3">
        <v>27197</v>
      </c>
      <c r="J1" s="3">
        <v>32288</v>
      </c>
      <c r="K1" s="3">
        <v>32326</v>
      </c>
      <c r="L1" s="3">
        <v>32776</v>
      </c>
      <c r="M1" s="3">
        <v>32818</v>
      </c>
      <c r="N1" s="3">
        <v>33141</v>
      </c>
      <c r="O1" s="3">
        <v>33333</v>
      </c>
      <c r="P1" s="3">
        <v>33419</v>
      </c>
      <c r="Q1" s="3">
        <v>33420</v>
      </c>
      <c r="R1" s="3">
        <v>33421</v>
      </c>
      <c r="S1" s="3">
        <v>33440</v>
      </c>
      <c r="T1" s="3">
        <v>33718</v>
      </c>
      <c r="U1" s="3">
        <v>34068</v>
      </c>
      <c r="V1" s="3">
        <v>35333</v>
      </c>
      <c r="W1" s="3">
        <v>38435</v>
      </c>
      <c r="X1" s="3">
        <v>39778</v>
      </c>
      <c r="Y1" s="3">
        <v>41435</v>
      </c>
      <c r="Z1" s="3">
        <v>41750</v>
      </c>
      <c r="AA1" s="3">
        <v>42150</v>
      </c>
      <c r="AB1" s="11">
        <v>42262</v>
      </c>
      <c r="AC1" s="3">
        <v>43262</v>
      </c>
      <c r="AD1" s="3">
        <v>43380</v>
      </c>
      <c r="AE1" s="3">
        <v>43812</v>
      </c>
      <c r="AF1" s="3">
        <v>44670</v>
      </c>
      <c r="AG1" s="3">
        <v>44786</v>
      </c>
      <c r="AH1" s="3">
        <v>45374</v>
      </c>
      <c r="AI1" s="3">
        <v>45421</v>
      </c>
      <c r="AJ1" s="3">
        <v>45599</v>
      </c>
      <c r="AK1" s="3">
        <v>45644</v>
      </c>
      <c r="AL1" s="3">
        <v>47098</v>
      </c>
      <c r="AM1" s="3">
        <v>47164</v>
      </c>
      <c r="AN1" s="3">
        <v>47427</v>
      </c>
      <c r="AO1" s="3">
        <v>47667</v>
      </c>
      <c r="AP1" s="3">
        <v>47956</v>
      </c>
      <c r="AQ1" s="3">
        <v>48154</v>
      </c>
      <c r="AR1" s="3">
        <v>48226</v>
      </c>
      <c r="AS1" s="3">
        <v>48265</v>
      </c>
      <c r="AT1" s="3">
        <v>48752</v>
      </c>
      <c r="AU1" s="3">
        <v>50438</v>
      </c>
      <c r="AV1" s="3">
        <v>50664</v>
      </c>
      <c r="AW1" s="3">
        <v>50784</v>
      </c>
      <c r="AX1" s="3">
        <v>51007</v>
      </c>
      <c r="AY1" s="3">
        <v>51118</v>
      </c>
      <c r="AZ1" s="3">
        <v>51984</v>
      </c>
      <c r="BA1" s="3">
        <v>52030</v>
      </c>
      <c r="BB1" s="3">
        <v>52034</v>
      </c>
      <c r="BC1" s="3">
        <v>52095</v>
      </c>
      <c r="BD1" s="3">
        <v>52202</v>
      </c>
      <c r="BE1" s="3">
        <v>52327</v>
      </c>
      <c r="BF1" s="3">
        <v>52823</v>
      </c>
      <c r="BG1" s="3">
        <v>52898</v>
      </c>
      <c r="BH1" s="3">
        <v>53042</v>
      </c>
      <c r="BI1" s="3">
        <v>53304</v>
      </c>
      <c r="BJ1" s="3">
        <v>53310</v>
      </c>
      <c r="BK1" s="3">
        <v>53503</v>
      </c>
      <c r="BL1" s="3">
        <v>53505</v>
      </c>
      <c r="BM1" s="3">
        <v>53885</v>
      </c>
      <c r="BN1" s="3">
        <v>57716</v>
      </c>
    </row>
    <row r="2" spans="1:66" ht="12.75">
      <c r="A2" s="8">
        <v>246.9375</v>
      </c>
      <c r="B2" s="1">
        <v>1</v>
      </c>
      <c r="C2">
        <v>267</v>
      </c>
      <c r="D2">
        <v>281</v>
      </c>
      <c r="E2">
        <v>278.5</v>
      </c>
      <c r="F2">
        <v>285</v>
      </c>
      <c r="G2">
        <v>266</v>
      </c>
      <c r="H2">
        <v>275</v>
      </c>
      <c r="I2">
        <v>274</v>
      </c>
      <c r="J2">
        <v>270</v>
      </c>
      <c r="K2">
        <v>283</v>
      </c>
      <c r="L2" s="4">
        <v>271.5</v>
      </c>
      <c r="M2">
        <v>285</v>
      </c>
      <c r="N2">
        <v>279</v>
      </c>
      <c r="O2">
        <v>283</v>
      </c>
      <c r="P2">
        <v>270</v>
      </c>
      <c r="Q2">
        <v>276</v>
      </c>
      <c r="R2">
        <v>275</v>
      </c>
      <c r="S2">
        <v>270</v>
      </c>
      <c r="T2">
        <v>267</v>
      </c>
      <c r="V2">
        <v>272</v>
      </c>
      <c r="W2">
        <v>275</v>
      </c>
      <c r="X2">
        <v>273</v>
      </c>
      <c r="Y2">
        <v>284</v>
      </c>
      <c r="Z2">
        <v>275</v>
      </c>
      <c r="AA2">
        <v>272</v>
      </c>
      <c r="AB2" s="4">
        <v>266</v>
      </c>
      <c r="AC2">
        <v>271</v>
      </c>
      <c r="AD2">
        <v>267</v>
      </c>
      <c r="AE2">
        <v>272</v>
      </c>
      <c r="AF2">
        <v>278.5</v>
      </c>
      <c r="AG2">
        <v>273</v>
      </c>
      <c r="AH2">
        <v>273</v>
      </c>
      <c r="AI2">
        <v>282</v>
      </c>
      <c r="AJ2">
        <v>274</v>
      </c>
      <c r="AK2">
        <v>270</v>
      </c>
      <c r="AL2">
        <v>273</v>
      </c>
      <c r="AM2">
        <v>286</v>
      </c>
      <c r="AN2">
        <v>269</v>
      </c>
      <c r="AO2">
        <v>277</v>
      </c>
      <c r="AP2">
        <v>283</v>
      </c>
      <c r="AQ2">
        <v>279</v>
      </c>
      <c r="AR2">
        <v>278</v>
      </c>
      <c r="AS2">
        <v>265</v>
      </c>
      <c r="AT2">
        <v>266</v>
      </c>
      <c r="AU2">
        <v>273</v>
      </c>
      <c r="AV2">
        <v>279</v>
      </c>
      <c r="AW2">
        <v>275</v>
      </c>
      <c r="AX2">
        <v>285</v>
      </c>
      <c r="AY2">
        <v>260</v>
      </c>
      <c r="AZ2">
        <v>257</v>
      </c>
      <c r="BA2">
        <v>271</v>
      </c>
      <c r="BB2">
        <v>269</v>
      </c>
      <c r="BC2">
        <v>265</v>
      </c>
      <c r="BD2">
        <v>266</v>
      </c>
      <c r="BE2">
        <v>270</v>
      </c>
      <c r="BF2">
        <v>277</v>
      </c>
      <c r="BG2">
        <v>273</v>
      </c>
      <c r="BH2">
        <v>282</v>
      </c>
      <c r="BI2">
        <v>264</v>
      </c>
      <c r="BJ2">
        <v>274</v>
      </c>
      <c r="BK2">
        <v>277.7</v>
      </c>
      <c r="BL2">
        <v>264</v>
      </c>
      <c r="BM2">
        <v>269</v>
      </c>
      <c r="BN2">
        <v>275</v>
      </c>
    </row>
    <row r="3" spans="1:66" ht="12.75">
      <c r="A3" s="8">
        <v>25.615625</v>
      </c>
      <c r="B3" s="1">
        <v>3</v>
      </c>
      <c r="C3">
        <v>28.9</v>
      </c>
      <c r="D3">
        <v>30.2</v>
      </c>
      <c r="E3">
        <v>29</v>
      </c>
      <c r="F3">
        <v>29.1</v>
      </c>
      <c r="G3">
        <v>28.4</v>
      </c>
      <c r="H3">
        <v>27.8</v>
      </c>
      <c r="I3">
        <v>28</v>
      </c>
      <c r="J3">
        <v>26.7</v>
      </c>
      <c r="K3">
        <v>28.2</v>
      </c>
      <c r="L3" s="4">
        <v>29.5</v>
      </c>
      <c r="M3">
        <v>30.2</v>
      </c>
      <c r="N3">
        <v>25.7</v>
      </c>
      <c r="O3">
        <v>28.9</v>
      </c>
      <c r="P3">
        <v>27.8</v>
      </c>
      <c r="Q3">
        <v>28.7</v>
      </c>
      <c r="R3">
        <v>28</v>
      </c>
      <c r="S3">
        <v>27.3</v>
      </c>
      <c r="T3">
        <v>29.3</v>
      </c>
      <c r="U3">
        <v>25.6</v>
      </c>
      <c r="V3">
        <v>27.8</v>
      </c>
      <c r="W3">
        <v>26</v>
      </c>
      <c r="X3">
        <v>27.3</v>
      </c>
      <c r="Y3">
        <v>28.4</v>
      </c>
      <c r="Z3">
        <v>27.4</v>
      </c>
      <c r="AA3">
        <v>27.8</v>
      </c>
      <c r="AB3" s="4">
        <v>29.1</v>
      </c>
      <c r="AC3">
        <v>27</v>
      </c>
      <c r="AD3">
        <v>25.5</v>
      </c>
      <c r="AE3">
        <v>27.3</v>
      </c>
      <c r="AF3">
        <v>29.4</v>
      </c>
      <c r="AG3">
        <v>28.85</v>
      </c>
      <c r="AH3">
        <v>27.3</v>
      </c>
      <c r="AI3">
        <v>28.3</v>
      </c>
      <c r="AJ3">
        <v>27</v>
      </c>
      <c r="AK3">
        <v>28.3</v>
      </c>
      <c r="AL3">
        <v>29.7</v>
      </c>
      <c r="AM3">
        <v>26.9</v>
      </c>
      <c r="AN3">
        <v>29.4</v>
      </c>
      <c r="AO3">
        <v>28.4</v>
      </c>
      <c r="AP3">
        <v>29.4</v>
      </c>
      <c r="AQ3">
        <v>29.4</v>
      </c>
      <c r="AR3">
        <v>27.8</v>
      </c>
      <c r="AS3">
        <v>28.3</v>
      </c>
      <c r="AT3">
        <v>25.9</v>
      </c>
      <c r="AU3">
        <v>27.4</v>
      </c>
      <c r="AV3">
        <v>29.9</v>
      </c>
      <c r="AW3">
        <v>26.3</v>
      </c>
      <c r="AX3">
        <v>29.3</v>
      </c>
      <c r="AY3">
        <v>25.6</v>
      </c>
      <c r="AZ3">
        <v>25.9</v>
      </c>
      <c r="BA3">
        <v>25.9</v>
      </c>
      <c r="BB3">
        <v>25.6</v>
      </c>
      <c r="BC3">
        <v>26.2</v>
      </c>
      <c r="BD3">
        <v>26.1</v>
      </c>
      <c r="BE3">
        <v>26.2</v>
      </c>
      <c r="BF3">
        <v>29.1</v>
      </c>
      <c r="BG3">
        <v>28.1</v>
      </c>
      <c r="BH3">
        <v>27.7</v>
      </c>
      <c r="BI3">
        <v>27</v>
      </c>
      <c r="BJ3">
        <v>27.3</v>
      </c>
      <c r="BK3">
        <v>27.1</v>
      </c>
      <c r="BL3">
        <v>26.4</v>
      </c>
      <c r="BM3">
        <v>30.4</v>
      </c>
      <c r="BN3">
        <v>27.8</v>
      </c>
    </row>
    <row r="4" spans="1:66" ht="12.75">
      <c r="A4" s="8">
        <v>25.390625</v>
      </c>
      <c r="B4" s="1">
        <v>4</v>
      </c>
      <c r="L4" s="4"/>
      <c r="M4">
        <v>30.8</v>
      </c>
      <c r="T4" s="12"/>
      <c r="AB4" s="4"/>
      <c r="AC4">
        <v>28.4</v>
      </c>
      <c r="AF4">
        <v>30.95</v>
      </c>
      <c r="AG4">
        <v>28.65</v>
      </c>
      <c r="AH4">
        <v>29.6</v>
      </c>
      <c r="AI4">
        <v>29.4</v>
      </c>
      <c r="AJ4">
        <v>29.3</v>
      </c>
      <c r="AK4">
        <v>29.05</v>
      </c>
      <c r="AN4">
        <v>29.7</v>
      </c>
      <c r="AO4">
        <v>30.4</v>
      </c>
      <c r="AP4">
        <v>28.6</v>
      </c>
      <c r="AQ4">
        <v>30.3</v>
      </c>
      <c r="AR4">
        <v>29.1</v>
      </c>
      <c r="AS4">
        <v>30.8</v>
      </c>
      <c r="AT4">
        <v>28.2</v>
      </c>
      <c r="AU4">
        <v>31</v>
      </c>
      <c r="AV4">
        <v>30.6</v>
      </c>
      <c r="AW4">
        <v>27.3</v>
      </c>
      <c r="AX4">
        <v>30.1</v>
      </c>
      <c r="AY4">
        <v>29.8</v>
      </c>
      <c r="AZ4">
        <v>29.1</v>
      </c>
      <c r="BA4">
        <v>28.1</v>
      </c>
      <c r="BB4">
        <v>27.8</v>
      </c>
      <c r="BC4">
        <v>29.5</v>
      </c>
      <c r="BD4">
        <v>27.8</v>
      </c>
      <c r="BF4">
        <v>30.3</v>
      </c>
      <c r="BG4">
        <v>31.4</v>
      </c>
      <c r="BH4">
        <v>29.6</v>
      </c>
      <c r="BI4">
        <v>29.6</v>
      </c>
      <c r="BJ4">
        <v>31.7</v>
      </c>
      <c r="BK4">
        <v>28.5</v>
      </c>
      <c r="BL4">
        <v>29.1</v>
      </c>
      <c r="BM4">
        <v>30.5</v>
      </c>
      <c r="BN4">
        <v>30.8</v>
      </c>
    </row>
    <row r="5" spans="1:66" ht="12.75">
      <c r="A5" s="8">
        <v>39.89375</v>
      </c>
      <c r="B5" s="1">
        <v>5</v>
      </c>
      <c r="C5">
        <v>41</v>
      </c>
      <c r="D5">
        <v>42</v>
      </c>
      <c r="E5">
        <v>42</v>
      </c>
      <c r="G5">
        <v>43</v>
      </c>
      <c r="H5">
        <v>42</v>
      </c>
      <c r="I5">
        <v>44.5</v>
      </c>
      <c r="J5">
        <v>41</v>
      </c>
      <c r="K5">
        <v>43.5</v>
      </c>
      <c r="L5" s="4">
        <v>45</v>
      </c>
      <c r="M5">
        <v>44.4</v>
      </c>
      <c r="N5">
        <v>44</v>
      </c>
      <c r="O5">
        <v>44.5</v>
      </c>
      <c r="P5">
        <v>44</v>
      </c>
      <c r="Q5">
        <v>45</v>
      </c>
      <c r="R5">
        <v>45</v>
      </c>
      <c r="S5">
        <v>41</v>
      </c>
      <c r="T5">
        <v>42</v>
      </c>
      <c r="V5">
        <v>41</v>
      </c>
      <c r="W5">
        <v>40</v>
      </c>
      <c r="X5">
        <v>44</v>
      </c>
      <c r="Y5">
        <v>44</v>
      </c>
      <c r="Z5">
        <v>42</v>
      </c>
      <c r="AA5">
        <v>42</v>
      </c>
      <c r="AB5" s="4">
        <v>42</v>
      </c>
      <c r="AC5">
        <v>42.4</v>
      </c>
      <c r="AD5">
        <v>41</v>
      </c>
      <c r="AE5">
        <v>43</v>
      </c>
      <c r="AF5">
        <v>43.9</v>
      </c>
      <c r="AG5">
        <v>42.45</v>
      </c>
      <c r="AH5">
        <v>43.5</v>
      </c>
      <c r="AI5">
        <v>44.8</v>
      </c>
      <c r="AJ5">
        <v>42.5</v>
      </c>
      <c r="AK5">
        <v>44.25</v>
      </c>
      <c r="AM5">
        <v>44</v>
      </c>
      <c r="AN5">
        <v>43.1</v>
      </c>
      <c r="AO5">
        <v>40</v>
      </c>
      <c r="AP5">
        <v>42.2</v>
      </c>
      <c r="AQ5">
        <v>43.1</v>
      </c>
      <c r="AR5">
        <v>43.9</v>
      </c>
      <c r="AS5">
        <v>40.2</v>
      </c>
      <c r="AT5">
        <v>41.5</v>
      </c>
      <c r="AU5">
        <v>43.3</v>
      </c>
      <c r="AV5">
        <v>45.2</v>
      </c>
      <c r="AW5">
        <v>43.8</v>
      </c>
      <c r="AX5">
        <v>44.5</v>
      </c>
      <c r="AY5">
        <v>40.6</v>
      </c>
      <c r="AZ5">
        <v>41.2</v>
      </c>
      <c r="BA5">
        <v>41.1</v>
      </c>
      <c r="BB5">
        <v>42.7</v>
      </c>
      <c r="BC5">
        <v>42.5</v>
      </c>
      <c r="BD5">
        <v>42.9</v>
      </c>
      <c r="BE5">
        <v>42</v>
      </c>
      <c r="BF5">
        <v>44.6</v>
      </c>
      <c r="BG5">
        <v>42</v>
      </c>
      <c r="BH5">
        <v>43.1</v>
      </c>
      <c r="BI5">
        <v>43.4</v>
      </c>
      <c r="BJ5">
        <v>43.6</v>
      </c>
      <c r="BK5">
        <v>42.5</v>
      </c>
      <c r="BL5">
        <v>43.8</v>
      </c>
      <c r="BM5">
        <v>43.5</v>
      </c>
      <c r="BN5">
        <v>41.4</v>
      </c>
    </row>
    <row r="6" spans="1:66" ht="12.75">
      <c r="A6" s="8">
        <v>34.593548387096774</v>
      </c>
      <c r="B6" s="1">
        <v>6</v>
      </c>
      <c r="C6">
        <v>41</v>
      </c>
      <c r="D6">
        <v>41</v>
      </c>
      <c r="E6">
        <v>40</v>
      </c>
      <c r="F6">
        <v>41</v>
      </c>
      <c r="G6">
        <v>43</v>
      </c>
      <c r="H6">
        <v>40</v>
      </c>
      <c r="I6">
        <v>42</v>
      </c>
      <c r="J6">
        <v>39</v>
      </c>
      <c r="K6">
        <v>38.5</v>
      </c>
      <c r="L6" s="13">
        <v>41.5</v>
      </c>
      <c r="M6">
        <v>39.4</v>
      </c>
      <c r="N6">
        <v>42</v>
      </c>
      <c r="O6">
        <v>37.5</v>
      </c>
      <c r="P6">
        <v>43</v>
      </c>
      <c r="Q6">
        <v>40</v>
      </c>
      <c r="R6">
        <v>40</v>
      </c>
      <c r="S6">
        <v>37.5</v>
      </c>
      <c r="T6" s="12">
        <v>38</v>
      </c>
      <c r="U6">
        <v>40</v>
      </c>
      <c r="X6">
        <v>40</v>
      </c>
      <c r="Y6">
        <v>42</v>
      </c>
      <c r="AA6">
        <v>40</v>
      </c>
      <c r="AB6" s="4">
        <v>39.5</v>
      </c>
      <c r="AC6">
        <v>41.4</v>
      </c>
      <c r="AD6">
        <v>39.5</v>
      </c>
      <c r="AE6">
        <v>42</v>
      </c>
      <c r="AF6">
        <v>39.35</v>
      </c>
      <c r="AG6">
        <v>37.45</v>
      </c>
      <c r="AH6">
        <v>38.9</v>
      </c>
      <c r="AI6">
        <v>40.4</v>
      </c>
      <c r="AJ6">
        <v>38.5</v>
      </c>
      <c r="AK6">
        <v>41.65</v>
      </c>
      <c r="AN6">
        <v>39.6</v>
      </c>
      <c r="AO6">
        <v>38.7</v>
      </c>
      <c r="AP6">
        <v>38.2</v>
      </c>
      <c r="AQ6">
        <v>39.7</v>
      </c>
      <c r="AR6">
        <v>40.9</v>
      </c>
      <c r="AS6">
        <v>38.6</v>
      </c>
      <c r="AT6">
        <v>38.4</v>
      </c>
      <c r="AU6">
        <v>37.8</v>
      </c>
      <c r="AV6">
        <v>40.4</v>
      </c>
      <c r="AW6">
        <v>40.4</v>
      </c>
      <c r="AX6">
        <v>41.8</v>
      </c>
      <c r="AY6">
        <v>37.9</v>
      </c>
      <c r="AZ6">
        <v>38.1</v>
      </c>
      <c r="BA6">
        <v>37.4</v>
      </c>
      <c r="BB6">
        <v>37.6</v>
      </c>
      <c r="BC6">
        <v>38.1</v>
      </c>
      <c r="BD6">
        <v>38.5</v>
      </c>
      <c r="BE6">
        <v>37.5</v>
      </c>
      <c r="BF6">
        <v>41.1</v>
      </c>
      <c r="BG6">
        <v>37.7</v>
      </c>
      <c r="BH6">
        <v>39.3</v>
      </c>
      <c r="BI6">
        <v>39.3</v>
      </c>
      <c r="BJ6">
        <v>37.7</v>
      </c>
      <c r="BK6">
        <v>38.4</v>
      </c>
      <c r="BL6">
        <v>40.5</v>
      </c>
      <c r="BM6">
        <v>42</v>
      </c>
      <c r="BN6">
        <v>38.5</v>
      </c>
    </row>
    <row r="7" spans="1:66" ht="12.75">
      <c r="A7" s="8">
        <v>38.384375</v>
      </c>
      <c r="B7" s="1">
        <v>10</v>
      </c>
      <c r="C7">
        <v>41</v>
      </c>
      <c r="D7">
        <v>42.5</v>
      </c>
      <c r="E7">
        <v>40</v>
      </c>
      <c r="F7">
        <v>40.5</v>
      </c>
      <c r="G7">
        <v>41.5</v>
      </c>
      <c r="H7">
        <v>41</v>
      </c>
      <c r="I7">
        <v>42.5</v>
      </c>
      <c r="J7">
        <v>38.5</v>
      </c>
      <c r="K7">
        <v>41.5</v>
      </c>
      <c r="L7" s="4">
        <v>41</v>
      </c>
      <c r="M7">
        <v>40.1</v>
      </c>
      <c r="N7">
        <v>38.5</v>
      </c>
      <c r="O7">
        <v>40.5</v>
      </c>
      <c r="P7">
        <v>42.5</v>
      </c>
      <c r="Q7">
        <v>41.5</v>
      </c>
      <c r="R7">
        <v>40.5</v>
      </c>
      <c r="S7">
        <v>39</v>
      </c>
      <c r="T7">
        <v>41</v>
      </c>
      <c r="U7">
        <v>40</v>
      </c>
      <c r="V7">
        <v>42.5</v>
      </c>
      <c r="X7">
        <v>42</v>
      </c>
      <c r="Y7">
        <v>42.5</v>
      </c>
      <c r="AA7">
        <v>40</v>
      </c>
      <c r="AB7" s="4">
        <v>41.5</v>
      </c>
      <c r="AC7">
        <v>38.5</v>
      </c>
      <c r="AD7">
        <v>38.5</v>
      </c>
      <c r="AE7">
        <v>38</v>
      </c>
      <c r="AF7">
        <v>41.4</v>
      </c>
      <c r="AG7">
        <v>39.4</v>
      </c>
      <c r="AH7">
        <v>39.8</v>
      </c>
      <c r="AI7">
        <v>40</v>
      </c>
      <c r="AJ7">
        <v>39.4</v>
      </c>
      <c r="AK7">
        <v>42.3</v>
      </c>
      <c r="AL7">
        <v>40</v>
      </c>
      <c r="AM7">
        <v>41.5</v>
      </c>
      <c r="AN7">
        <v>41.8</v>
      </c>
      <c r="AO7">
        <v>37.7</v>
      </c>
      <c r="AP7">
        <v>39.8</v>
      </c>
      <c r="AQ7">
        <v>40.8</v>
      </c>
      <c r="AR7">
        <v>38.2</v>
      </c>
      <c r="AS7">
        <v>40.9</v>
      </c>
      <c r="AT7">
        <v>39.9</v>
      </c>
      <c r="AU7">
        <v>40.8</v>
      </c>
      <c r="AV7">
        <v>43</v>
      </c>
      <c r="AW7">
        <v>39.2</v>
      </c>
      <c r="AX7">
        <v>43.4</v>
      </c>
      <c r="AY7">
        <v>40.7</v>
      </c>
      <c r="AZ7">
        <v>39.3</v>
      </c>
      <c r="BA7">
        <v>38.3</v>
      </c>
      <c r="BB7">
        <v>38.5</v>
      </c>
      <c r="BC7">
        <v>39.1</v>
      </c>
      <c r="BD7">
        <v>38.7</v>
      </c>
      <c r="BE7">
        <v>40.5</v>
      </c>
      <c r="BF7">
        <v>41.6</v>
      </c>
      <c r="BG7">
        <v>39.3</v>
      </c>
      <c r="BH7">
        <v>40.6</v>
      </c>
      <c r="BI7">
        <v>40</v>
      </c>
      <c r="BJ7">
        <v>39.9</v>
      </c>
      <c r="BK7">
        <v>38.1</v>
      </c>
      <c r="BL7">
        <v>40.1</v>
      </c>
      <c r="BM7">
        <v>42.1</v>
      </c>
      <c r="BN7">
        <v>37.9</v>
      </c>
    </row>
    <row r="8" spans="1:66" ht="12.75">
      <c r="A8" s="8">
        <v>37.6</v>
      </c>
      <c r="B8" s="1">
        <v>11</v>
      </c>
      <c r="C8">
        <v>39.5</v>
      </c>
      <c r="D8">
        <v>42</v>
      </c>
      <c r="E8">
        <v>40</v>
      </c>
      <c r="G8">
        <v>41.5</v>
      </c>
      <c r="H8">
        <v>42</v>
      </c>
      <c r="I8">
        <v>42.5</v>
      </c>
      <c r="J8">
        <v>40</v>
      </c>
      <c r="L8" s="4">
        <v>40</v>
      </c>
      <c r="M8">
        <v>40.6</v>
      </c>
      <c r="N8">
        <v>40</v>
      </c>
      <c r="O8">
        <v>41</v>
      </c>
      <c r="Q8">
        <v>43</v>
      </c>
      <c r="R8">
        <v>43</v>
      </c>
      <c r="S8">
        <v>43</v>
      </c>
      <c r="T8" s="12">
        <v>39</v>
      </c>
      <c r="U8">
        <v>41</v>
      </c>
      <c r="V8">
        <v>43.5</v>
      </c>
      <c r="X8">
        <v>42</v>
      </c>
      <c r="Y8">
        <v>41</v>
      </c>
      <c r="Z8">
        <v>42</v>
      </c>
      <c r="AA8">
        <v>41</v>
      </c>
      <c r="AB8" s="4">
        <v>41</v>
      </c>
      <c r="AC8">
        <v>40.3</v>
      </c>
      <c r="AD8">
        <v>40</v>
      </c>
      <c r="AE8">
        <v>40</v>
      </c>
      <c r="AF8">
        <v>40.3</v>
      </c>
      <c r="AG8">
        <v>40.75</v>
      </c>
      <c r="AH8">
        <v>41.1</v>
      </c>
      <c r="AI8">
        <v>40.3</v>
      </c>
      <c r="AJ8">
        <v>40.6</v>
      </c>
      <c r="AK8">
        <v>42.85</v>
      </c>
      <c r="AL8">
        <v>41</v>
      </c>
      <c r="AM8">
        <v>43</v>
      </c>
      <c r="AN8">
        <v>42</v>
      </c>
      <c r="AO8">
        <v>38.4</v>
      </c>
      <c r="AP8">
        <v>39.8</v>
      </c>
      <c r="AQ8">
        <v>40.5</v>
      </c>
      <c r="AR8">
        <v>38.9</v>
      </c>
      <c r="AS8">
        <v>43.3</v>
      </c>
      <c r="AT8">
        <v>39.9</v>
      </c>
      <c r="AU8">
        <v>41</v>
      </c>
      <c r="AV8">
        <v>42.4</v>
      </c>
      <c r="AW8">
        <v>40</v>
      </c>
      <c r="AX8">
        <v>40.4</v>
      </c>
      <c r="AY8">
        <v>38.6</v>
      </c>
      <c r="AZ8">
        <v>38</v>
      </c>
      <c r="BA8">
        <v>39.1</v>
      </c>
      <c r="BB8">
        <v>39.1</v>
      </c>
      <c r="BC8">
        <v>39.4</v>
      </c>
      <c r="BD8">
        <v>38.7</v>
      </c>
      <c r="BE8">
        <v>39</v>
      </c>
      <c r="BF8">
        <v>41.2</v>
      </c>
      <c r="BG8">
        <v>39.7</v>
      </c>
      <c r="BH8">
        <v>41.4</v>
      </c>
      <c r="BI8">
        <v>41.7</v>
      </c>
      <c r="BJ8">
        <v>40.7</v>
      </c>
      <c r="BK8">
        <v>38.6</v>
      </c>
      <c r="BL8">
        <v>41.7</v>
      </c>
      <c r="BM8">
        <v>40.4</v>
      </c>
      <c r="BN8">
        <v>39.5</v>
      </c>
    </row>
    <row r="9" spans="1:66" ht="12.75">
      <c r="A9" s="8">
        <v>30.19375</v>
      </c>
      <c r="B9" s="1">
        <v>12</v>
      </c>
      <c r="C9">
        <v>31</v>
      </c>
      <c r="D9">
        <v>34</v>
      </c>
      <c r="E9">
        <v>31</v>
      </c>
      <c r="F9">
        <v>33</v>
      </c>
      <c r="G9">
        <v>32</v>
      </c>
      <c r="H9">
        <v>33</v>
      </c>
      <c r="I9">
        <v>33.5</v>
      </c>
      <c r="J9">
        <v>31</v>
      </c>
      <c r="K9">
        <v>33.5</v>
      </c>
      <c r="L9" s="4"/>
      <c r="M9">
        <v>36</v>
      </c>
      <c r="N9">
        <v>32</v>
      </c>
      <c r="O9">
        <v>31.5</v>
      </c>
      <c r="P9">
        <v>34</v>
      </c>
      <c r="Q9">
        <v>31.5</v>
      </c>
      <c r="R9">
        <v>32</v>
      </c>
      <c r="S9">
        <v>30.5</v>
      </c>
      <c r="T9">
        <v>31</v>
      </c>
      <c r="U9">
        <v>30</v>
      </c>
      <c r="V9">
        <v>34</v>
      </c>
      <c r="Y9">
        <v>34</v>
      </c>
      <c r="AA9">
        <v>31.5</v>
      </c>
      <c r="AB9" s="4">
        <v>31.5</v>
      </c>
      <c r="AC9">
        <v>32.7</v>
      </c>
      <c r="AD9">
        <v>31.5</v>
      </c>
      <c r="AE9">
        <v>33</v>
      </c>
      <c r="AF9">
        <v>33.25</v>
      </c>
      <c r="AG9">
        <v>32.35</v>
      </c>
      <c r="AH9">
        <v>32</v>
      </c>
      <c r="AI9">
        <v>32.2</v>
      </c>
      <c r="AJ9">
        <v>32.1</v>
      </c>
      <c r="AK9">
        <v>34.6</v>
      </c>
      <c r="AL9">
        <v>32</v>
      </c>
      <c r="AM9">
        <v>34</v>
      </c>
      <c r="AN9">
        <v>32.4</v>
      </c>
      <c r="AO9">
        <v>30.8</v>
      </c>
      <c r="AP9">
        <v>34</v>
      </c>
      <c r="AQ9">
        <v>33.3</v>
      </c>
      <c r="AR9">
        <v>32.5</v>
      </c>
      <c r="AS9">
        <v>33.8</v>
      </c>
      <c r="AT9">
        <v>32</v>
      </c>
      <c r="AU9">
        <v>32.6</v>
      </c>
      <c r="AV9">
        <v>33.4</v>
      </c>
      <c r="AW9">
        <v>31</v>
      </c>
      <c r="AX9">
        <v>33.6</v>
      </c>
      <c r="AY9">
        <v>30.9</v>
      </c>
      <c r="AZ9">
        <v>30.8</v>
      </c>
      <c r="BA9">
        <v>32.1</v>
      </c>
      <c r="BB9">
        <v>32.4</v>
      </c>
      <c r="BC9">
        <v>31.8</v>
      </c>
      <c r="BD9">
        <v>31.8</v>
      </c>
      <c r="BE9">
        <v>31</v>
      </c>
      <c r="BF9">
        <v>33.3</v>
      </c>
      <c r="BG9">
        <v>32.5</v>
      </c>
      <c r="BH9">
        <v>32.3</v>
      </c>
      <c r="BI9">
        <v>32.5</v>
      </c>
      <c r="BJ9">
        <v>33.3</v>
      </c>
      <c r="BK9">
        <v>32</v>
      </c>
      <c r="BL9">
        <v>33.3</v>
      </c>
      <c r="BM9">
        <v>32.4</v>
      </c>
      <c r="BN9">
        <v>31.2</v>
      </c>
    </row>
    <row r="10" spans="1:66" ht="12.75">
      <c r="A10" s="8">
        <v>23.7125</v>
      </c>
      <c r="B10" s="1">
        <v>13</v>
      </c>
      <c r="C10">
        <v>25.5</v>
      </c>
      <c r="D10">
        <v>28.5</v>
      </c>
      <c r="E10">
        <v>26.5</v>
      </c>
      <c r="F10">
        <v>27.5</v>
      </c>
      <c r="G10">
        <v>27</v>
      </c>
      <c r="H10">
        <v>26.5</v>
      </c>
      <c r="I10">
        <v>27.5</v>
      </c>
      <c r="J10">
        <v>25.5</v>
      </c>
      <c r="K10">
        <v>26.5</v>
      </c>
      <c r="L10" s="4">
        <v>26.5</v>
      </c>
      <c r="M10">
        <v>28.6</v>
      </c>
      <c r="N10">
        <v>26</v>
      </c>
      <c r="O10">
        <v>26</v>
      </c>
      <c r="P10">
        <v>27.5</v>
      </c>
      <c r="Q10">
        <v>26</v>
      </c>
      <c r="R10">
        <v>26</v>
      </c>
      <c r="S10">
        <v>25.5</v>
      </c>
      <c r="T10" s="12">
        <v>26</v>
      </c>
      <c r="U10">
        <v>25</v>
      </c>
      <c r="V10">
        <v>28.5</v>
      </c>
      <c r="X10">
        <v>28.5</v>
      </c>
      <c r="Y10">
        <v>27</v>
      </c>
      <c r="Z10">
        <v>26</v>
      </c>
      <c r="AA10">
        <v>26</v>
      </c>
      <c r="AB10" s="4">
        <v>25.5</v>
      </c>
      <c r="AC10">
        <v>24.7</v>
      </c>
      <c r="AD10">
        <v>26</v>
      </c>
      <c r="AE10">
        <v>26</v>
      </c>
      <c r="AF10">
        <v>25.5</v>
      </c>
      <c r="AG10">
        <v>26.75</v>
      </c>
      <c r="AH10">
        <v>25.8</v>
      </c>
      <c r="AI10">
        <v>26.8</v>
      </c>
      <c r="AJ10">
        <v>25.5</v>
      </c>
      <c r="AK10">
        <v>26.65</v>
      </c>
      <c r="AL10">
        <v>27</v>
      </c>
      <c r="AM10">
        <v>26.5</v>
      </c>
      <c r="AN10">
        <v>25.9</v>
      </c>
      <c r="AO10">
        <v>25</v>
      </c>
      <c r="AP10">
        <v>26.1</v>
      </c>
      <c r="AQ10">
        <v>25.8</v>
      </c>
      <c r="AR10">
        <v>25</v>
      </c>
      <c r="AS10">
        <v>26.6</v>
      </c>
      <c r="AT10">
        <v>25.1</v>
      </c>
      <c r="AU10">
        <v>24.9</v>
      </c>
      <c r="AV10">
        <v>25.9</v>
      </c>
      <c r="AW10">
        <v>23.4</v>
      </c>
      <c r="AX10">
        <v>26.7</v>
      </c>
      <c r="AY10">
        <v>24.5</v>
      </c>
      <c r="AZ10">
        <v>24.4</v>
      </c>
      <c r="BA10">
        <v>25.5</v>
      </c>
      <c r="BB10">
        <v>26</v>
      </c>
      <c r="BC10">
        <v>25.1</v>
      </c>
      <c r="BD10">
        <v>24.8</v>
      </c>
      <c r="BE10">
        <v>25.5</v>
      </c>
      <c r="BF10">
        <v>26.1</v>
      </c>
      <c r="BG10">
        <v>25.8</v>
      </c>
      <c r="BH10">
        <v>25.8</v>
      </c>
      <c r="BI10">
        <v>26</v>
      </c>
      <c r="BJ10">
        <v>26.2</v>
      </c>
      <c r="BK10">
        <v>25</v>
      </c>
      <c r="BL10">
        <v>26</v>
      </c>
      <c r="BM10">
        <v>25.9</v>
      </c>
      <c r="BN10">
        <v>25.3</v>
      </c>
    </row>
    <row r="11" spans="1:66" ht="12.75">
      <c r="A11" s="8">
        <v>26.115625</v>
      </c>
      <c r="B11" s="1">
        <v>14</v>
      </c>
      <c r="C11">
        <v>28</v>
      </c>
      <c r="D11">
        <v>30.5</v>
      </c>
      <c r="E11">
        <v>29.5</v>
      </c>
      <c r="F11">
        <v>30</v>
      </c>
      <c r="G11">
        <v>29.5</v>
      </c>
      <c r="H11">
        <v>29</v>
      </c>
      <c r="I11">
        <v>31</v>
      </c>
      <c r="J11">
        <v>28</v>
      </c>
      <c r="L11" s="4"/>
      <c r="M11">
        <v>31.6</v>
      </c>
      <c r="N11">
        <v>28.5</v>
      </c>
      <c r="O11">
        <v>28.5</v>
      </c>
      <c r="P11">
        <v>30</v>
      </c>
      <c r="Q11">
        <v>29</v>
      </c>
      <c r="R11">
        <v>29</v>
      </c>
      <c r="S11">
        <v>28</v>
      </c>
      <c r="T11">
        <v>28</v>
      </c>
      <c r="U11">
        <v>27.5</v>
      </c>
      <c r="V11">
        <v>31.5</v>
      </c>
      <c r="X11">
        <v>31.5</v>
      </c>
      <c r="Z11">
        <v>29</v>
      </c>
      <c r="AA11">
        <v>29</v>
      </c>
      <c r="AB11" s="4">
        <v>29.5</v>
      </c>
      <c r="AC11">
        <v>28.7</v>
      </c>
      <c r="AD11">
        <v>29</v>
      </c>
      <c r="AE11">
        <v>29</v>
      </c>
      <c r="AF11">
        <v>28.6</v>
      </c>
      <c r="AG11">
        <v>29.4</v>
      </c>
      <c r="AH11">
        <v>28.5</v>
      </c>
      <c r="AI11">
        <v>29.5</v>
      </c>
      <c r="AJ11">
        <v>28.8</v>
      </c>
      <c r="AK11">
        <v>29.65</v>
      </c>
      <c r="AL11">
        <v>29.5</v>
      </c>
      <c r="AM11">
        <v>31</v>
      </c>
      <c r="AN11">
        <v>29.7</v>
      </c>
      <c r="AO11">
        <v>28.6</v>
      </c>
      <c r="AP11">
        <v>29</v>
      </c>
      <c r="AQ11">
        <v>28.3</v>
      </c>
      <c r="AR11">
        <v>27.4</v>
      </c>
      <c r="AS11">
        <v>29.4</v>
      </c>
      <c r="AT11">
        <v>28.8</v>
      </c>
      <c r="AU11">
        <v>29.2</v>
      </c>
      <c r="AV11">
        <v>29.4</v>
      </c>
      <c r="AW11">
        <v>27.1</v>
      </c>
      <c r="AX11">
        <v>30.2</v>
      </c>
      <c r="AY11">
        <v>27.6</v>
      </c>
      <c r="AZ11">
        <v>27.7</v>
      </c>
      <c r="BA11">
        <v>28.6</v>
      </c>
      <c r="BB11">
        <v>28.8</v>
      </c>
      <c r="BC11">
        <v>28.1</v>
      </c>
      <c r="BD11">
        <v>28.6</v>
      </c>
      <c r="BF11">
        <v>29</v>
      </c>
      <c r="BG11">
        <v>29.6</v>
      </c>
      <c r="BH11">
        <v>29.3</v>
      </c>
      <c r="BI11">
        <v>29.8</v>
      </c>
      <c r="BJ11">
        <v>29.2</v>
      </c>
      <c r="BK11">
        <v>27.8</v>
      </c>
      <c r="BL11">
        <v>29.6</v>
      </c>
      <c r="BM11">
        <v>28.3</v>
      </c>
      <c r="BN11">
        <v>28.6</v>
      </c>
    </row>
    <row r="12" spans="1:66" ht="12.75">
      <c r="A12" s="8">
        <v>36.0206896551724</v>
      </c>
      <c r="B12" s="1">
        <v>7</v>
      </c>
      <c r="C12">
        <v>39</v>
      </c>
      <c r="D12">
        <v>41</v>
      </c>
      <c r="E12">
        <v>40</v>
      </c>
      <c r="G12">
        <v>42.5</v>
      </c>
      <c r="H12">
        <v>41.5</v>
      </c>
      <c r="I12">
        <v>42</v>
      </c>
      <c r="J12">
        <v>38.5</v>
      </c>
      <c r="K12">
        <v>41</v>
      </c>
      <c r="L12" s="4">
        <v>44</v>
      </c>
      <c r="M12">
        <v>38.7</v>
      </c>
      <c r="N12">
        <v>39.5</v>
      </c>
      <c r="O12">
        <v>42</v>
      </c>
      <c r="P12">
        <v>40.5</v>
      </c>
      <c r="Q12">
        <v>42</v>
      </c>
      <c r="R12">
        <v>41.5</v>
      </c>
      <c r="S12">
        <v>38.5</v>
      </c>
      <c r="T12" s="12">
        <v>39</v>
      </c>
      <c r="Y12">
        <v>42</v>
      </c>
      <c r="Z12">
        <v>42</v>
      </c>
      <c r="AA12">
        <v>41.5</v>
      </c>
      <c r="AB12" s="4">
        <v>40.5</v>
      </c>
      <c r="AC12">
        <v>38.2</v>
      </c>
      <c r="AD12">
        <v>41</v>
      </c>
      <c r="AE12">
        <v>42</v>
      </c>
      <c r="AF12">
        <v>37.15</v>
      </c>
      <c r="AG12">
        <v>37.85</v>
      </c>
      <c r="AH12">
        <v>37.7</v>
      </c>
      <c r="AI12">
        <v>36.5</v>
      </c>
      <c r="AJ12">
        <v>38.6</v>
      </c>
      <c r="AK12">
        <v>39.05</v>
      </c>
      <c r="AM12">
        <v>44</v>
      </c>
      <c r="AN12">
        <v>38.5</v>
      </c>
      <c r="AO12">
        <v>35.1</v>
      </c>
      <c r="AP12">
        <v>38.8</v>
      </c>
      <c r="AQ12">
        <v>37.3</v>
      </c>
      <c r="AR12">
        <v>40.5</v>
      </c>
      <c r="AS12">
        <v>36.8</v>
      </c>
      <c r="AT12">
        <v>38.4</v>
      </c>
      <c r="AU12">
        <v>38.1</v>
      </c>
      <c r="AV12">
        <v>37.2</v>
      </c>
      <c r="AW12">
        <v>37.3</v>
      </c>
      <c r="AX12">
        <v>39.2</v>
      </c>
      <c r="AY12">
        <v>37.1</v>
      </c>
      <c r="AZ12">
        <v>37</v>
      </c>
      <c r="BA12">
        <v>38.4</v>
      </c>
      <c r="BB12">
        <v>38.6</v>
      </c>
      <c r="BC12">
        <v>37.8</v>
      </c>
      <c r="BD12">
        <v>36.4</v>
      </c>
      <c r="BE12">
        <v>41</v>
      </c>
      <c r="BF12">
        <v>39.2</v>
      </c>
      <c r="BG12">
        <v>37.7</v>
      </c>
      <c r="BH12">
        <v>38.8</v>
      </c>
      <c r="BI12">
        <v>36.6</v>
      </c>
      <c r="BJ12">
        <v>37.5</v>
      </c>
      <c r="BK12">
        <v>36.7</v>
      </c>
      <c r="BL12">
        <v>38.4</v>
      </c>
      <c r="BM12">
        <v>39.1</v>
      </c>
      <c r="BN12">
        <v>36.7</v>
      </c>
    </row>
    <row r="13" spans="1:66" ht="12.75">
      <c r="A13" s="8">
        <v>8.320689655172417</v>
      </c>
      <c r="B13" s="1">
        <v>8</v>
      </c>
      <c r="C13">
        <v>12.5</v>
      </c>
      <c r="D13">
        <v>10.5</v>
      </c>
      <c r="E13">
        <v>11.5</v>
      </c>
      <c r="G13">
        <v>9</v>
      </c>
      <c r="H13">
        <v>14</v>
      </c>
      <c r="J13">
        <v>7.5</v>
      </c>
      <c r="K13">
        <v>11</v>
      </c>
      <c r="L13" s="4"/>
      <c r="M13">
        <v>6.8</v>
      </c>
      <c r="N13">
        <v>10.5</v>
      </c>
      <c r="O13">
        <v>10.5</v>
      </c>
      <c r="P13">
        <v>11.5</v>
      </c>
      <c r="Q13">
        <v>14</v>
      </c>
      <c r="R13">
        <v>10</v>
      </c>
      <c r="S13">
        <v>8.5</v>
      </c>
      <c r="T13">
        <v>10.5</v>
      </c>
      <c r="U13">
        <v>11</v>
      </c>
      <c r="X13">
        <v>10</v>
      </c>
      <c r="Y13">
        <v>10.5</v>
      </c>
      <c r="Z13">
        <v>10</v>
      </c>
      <c r="AB13" s="4">
        <v>11</v>
      </c>
      <c r="AC13">
        <v>8.5</v>
      </c>
      <c r="AD13">
        <v>8.5</v>
      </c>
      <c r="AE13">
        <v>10.5</v>
      </c>
      <c r="AF13">
        <v>8.4</v>
      </c>
      <c r="AG13">
        <v>7.7</v>
      </c>
      <c r="AH13">
        <v>9.1</v>
      </c>
      <c r="AI13">
        <v>9.3</v>
      </c>
      <c r="AJ13">
        <v>9.2</v>
      </c>
      <c r="AK13">
        <v>9.2</v>
      </c>
      <c r="AM13">
        <v>10</v>
      </c>
      <c r="AN13">
        <v>9.1</v>
      </c>
      <c r="AO13">
        <v>8.1</v>
      </c>
      <c r="AP13">
        <v>9</v>
      </c>
      <c r="AQ13">
        <v>9.3</v>
      </c>
      <c r="AR13">
        <v>8.3</v>
      </c>
      <c r="AS13">
        <v>7.1</v>
      </c>
      <c r="AT13">
        <v>7.6</v>
      </c>
      <c r="AU13">
        <v>9.9</v>
      </c>
      <c r="AV13">
        <v>11.6</v>
      </c>
      <c r="AW13">
        <v>8.9</v>
      </c>
      <c r="AX13">
        <v>7.2</v>
      </c>
      <c r="AY13">
        <v>9.1</v>
      </c>
      <c r="AZ13">
        <v>9.2</v>
      </c>
      <c r="BA13">
        <v>9.1</v>
      </c>
      <c r="BB13">
        <v>8.9</v>
      </c>
      <c r="BC13">
        <v>11.4</v>
      </c>
      <c r="BD13">
        <v>10.6</v>
      </c>
      <c r="BE13">
        <v>8.5</v>
      </c>
      <c r="BF13">
        <v>8.9</v>
      </c>
      <c r="BG13">
        <v>8.8</v>
      </c>
      <c r="BH13">
        <v>9.2</v>
      </c>
      <c r="BI13">
        <v>6.8</v>
      </c>
      <c r="BJ13">
        <v>9.8</v>
      </c>
      <c r="BK13">
        <v>8.1</v>
      </c>
      <c r="BL13">
        <v>8.4</v>
      </c>
      <c r="BM13">
        <v>8.4</v>
      </c>
      <c r="BN13">
        <v>9.7</v>
      </c>
    </row>
    <row r="14" spans="1:66" s="3" customFormat="1" ht="12.75">
      <c r="A14" s="9" t="s">
        <v>0</v>
      </c>
      <c r="C14" s="3">
        <f>C1</f>
        <v>25916</v>
      </c>
      <c r="D14" s="3">
        <f aca="true" t="shared" si="0" ref="D14:T14">D1</f>
        <v>25918</v>
      </c>
      <c r="E14" s="3">
        <f t="shared" si="0"/>
        <v>25919</v>
      </c>
      <c r="F14" s="3">
        <f>F1</f>
        <v>25920</v>
      </c>
      <c r="G14" s="3">
        <f t="shared" si="0"/>
        <v>25922</v>
      </c>
      <c r="H14" s="3">
        <f t="shared" si="0"/>
        <v>26002</v>
      </c>
      <c r="I14" s="3">
        <f t="shared" si="0"/>
        <v>27197</v>
      </c>
      <c r="J14" s="3">
        <f t="shared" si="0"/>
        <v>32288</v>
      </c>
      <c r="K14" s="3">
        <f t="shared" si="0"/>
        <v>32326</v>
      </c>
      <c r="L14" s="3">
        <f t="shared" si="0"/>
        <v>32776</v>
      </c>
      <c r="M14" s="3">
        <f t="shared" si="0"/>
        <v>32818</v>
      </c>
      <c r="N14" s="3">
        <f t="shared" si="0"/>
        <v>33141</v>
      </c>
      <c r="O14" s="3">
        <f t="shared" si="0"/>
        <v>33333</v>
      </c>
      <c r="P14" s="3">
        <f t="shared" si="0"/>
        <v>33419</v>
      </c>
      <c r="Q14" s="3">
        <f t="shared" si="0"/>
        <v>33420</v>
      </c>
      <c r="R14" s="3">
        <f t="shared" si="0"/>
        <v>33421</v>
      </c>
      <c r="S14" s="3">
        <f t="shared" si="0"/>
        <v>33440</v>
      </c>
      <c r="T14" s="3">
        <f t="shared" si="0"/>
        <v>33718</v>
      </c>
      <c r="U14" s="3">
        <f aca="true" t="shared" si="1" ref="U14:BN14">U1</f>
        <v>34068</v>
      </c>
      <c r="V14" s="3">
        <f t="shared" si="1"/>
        <v>35333</v>
      </c>
      <c r="W14" s="3">
        <f t="shared" si="1"/>
        <v>38435</v>
      </c>
      <c r="X14" s="3">
        <f t="shared" si="1"/>
        <v>39778</v>
      </c>
      <c r="Y14" s="3">
        <f t="shared" si="1"/>
        <v>41435</v>
      </c>
      <c r="Z14" s="3">
        <f t="shared" si="1"/>
        <v>41750</v>
      </c>
      <c r="AA14" s="3">
        <f t="shared" si="1"/>
        <v>42150</v>
      </c>
      <c r="AB14" s="3">
        <f t="shared" si="1"/>
        <v>42262</v>
      </c>
      <c r="AC14" s="3">
        <f t="shared" si="1"/>
        <v>43262</v>
      </c>
      <c r="AD14" s="3">
        <f t="shared" si="1"/>
        <v>43380</v>
      </c>
      <c r="AE14" s="3">
        <f t="shared" si="1"/>
        <v>43812</v>
      </c>
      <c r="AF14" s="3">
        <f t="shared" si="1"/>
        <v>44670</v>
      </c>
      <c r="AG14" s="3">
        <f t="shared" si="1"/>
        <v>44786</v>
      </c>
      <c r="AH14" s="3">
        <f t="shared" si="1"/>
        <v>45374</v>
      </c>
      <c r="AI14" s="3">
        <f t="shared" si="1"/>
        <v>45421</v>
      </c>
      <c r="AJ14" s="3">
        <f t="shared" si="1"/>
        <v>45599</v>
      </c>
      <c r="AK14" s="3">
        <f t="shared" si="1"/>
        <v>45644</v>
      </c>
      <c r="AL14" s="3">
        <f t="shared" si="1"/>
        <v>47098</v>
      </c>
      <c r="AM14" s="3">
        <f t="shared" si="1"/>
        <v>47164</v>
      </c>
      <c r="AN14" s="3">
        <f t="shared" si="1"/>
        <v>47427</v>
      </c>
      <c r="AO14" s="3">
        <f t="shared" si="1"/>
        <v>47667</v>
      </c>
      <c r="AP14" s="3">
        <f t="shared" si="1"/>
        <v>47956</v>
      </c>
      <c r="AQ14" s="3">
        <f t="shared" si="1"/>
        <v>48154</v>
      </c>
      <c r="AR14" s="3">
        <f t="shared" si="1"/>
        <v>48226</v>
      </c>
      <c r="AS14" s="3">
        <f t="shared" si="1"/>
        <v>48265</v>
      </c>
      <c r="AT14" s="3">
        <f t="shared" si="1"/>
        <v>48752</v>
      </c>
      <c r="AU14" s="3">
        <f t="shared" si="1"/>
        <v>50438</v>
      </c>
      <c r="AV14" s="3">
        <f t="shared" si="1"/>
        <v>50664</v>
      </c>
      <c r="AW14" s="3">
        <f t="shared" si="1"/>
        <v>50784</v>
      </c>
      <c r="AX14" s="3">
        <f t="shared" si="1"/>
        <v>51007</v>
      </c>
      <c r="AY14" s="3">
        <f t="shared" si="1"/>
        <v>51118</v>
      </c>
      <c r="AZ14" s="3">
        <f t="shared" si="1"/>
        <v>51984</v>
      </c>
      <c r="BA14" s="3">
        <f t="shared" si="1"/>
        <v>52030</v>
      </c>
      <c r="BB14" s="3">
        <f t="shared" si="1"/>
        <v>52034</v>
      </c>
      <c r="BC14" s="3">
        <f t="shared" si="1"/>
        <v>52095</v>
      </c>
      <c r="BD14" s="3">
        <f t="shared" si="1"/>
        <v>52202</v>
      </c>
      <c r="BE14" s="3">
        <f t="shared" si="1"/>
        <v>52327</v>
      </c>
      <c r="BF14" s="3">
        <f t="shared" si="1"/>
        <v>52823</v>
      </c>
      <c r="BG14" s="3">
        <f t="shared" si="1"/>
        <v>52898</v>
      </c>
      <c r="BH14" s="3">
        <f t="shared" si="1"/>
        <v>53042</v>
      </c>
      <c r="BI14" s="3">
        <f t="shared" si="1"/>
        <v>53304</v>
      </c>
      <c r="BJ14" s="3">
        <f t="shared" si="1"/>
        <v>53310</v>
      </c>
      <c r="BK14" s="3">
        <f t="shared" si="1"/>
        <v>53503</v>
      </c>
      <c r="BL14" s="3">
        <f t="shared" si="1"/>
        <v>53505</v>
      </c>
      <c r="BM14" s="3">
        <f t="shared" si="1"/>
        <v>53885</v>
      </c>
      <c r="BN14" s="3">
        <f t="shared" si="1"/>
        <v>57716</v>
      </c>
    </row>
    <row r="15" spans="1:66" ht="12.75">
      <c r="A15" s="10">
        <v>2.392587047025521</v>
      </c>
      <c r="B15" s="1">
        <v>1</v>
      </c>
      <c r="C15" s="2">
        <f>LOG10(C2)-$A15</f>
        <v>0.03392421433905435</v>
      </c>
      <c r="D15" s="2">
        <f aca="true" t="shared" si="2" ref="D15:T17">LOG10(D2)-$A15</f>
        <v>0.05611927287955876</v>
      </c>
      <c r="E15" s="2">
        <f t="shared" si="2"/>
        <v>0.052238152484226585</v>
      </c>
      <c r="F15" s="2">
        <f aca="true" t="shared" si="3" ref="F15:F26">LOG10(F2)-$A15</f>
        <v>0.06225781298298916</v>
      </c>
      <c r="G15" s="2">
        <f t="shared" si="2"/>
        <v>0.03229458960554599</v>
      </c>
      <c r="H15" s="2">
        <f t="shared" si="2"/>
        <v>0.0467456468047418</v>
      </c>
      <c r="I15" s="2">
        <f t="shared" si="2"/>
        <v>0.04516351579486688</v>
      </c>
      <c r="J15" s="2">
        <f t="shared" si="2"/>
        <v>0.03877671713346631</v>
      </c>
      <c r="K15" s="2">
        <f t="shared" si="2"/>
        <v>0.05919938849876916</v>
      </c>
      <c r="L15" s="2">
        <f t="shared" si="2"/>
        <v>0.04118278689934485</v>
      </c>
      <c r="M15" s="2">
        <f t="shared" si="2"/>
        <v>0.06225781298298916</v>
      </c>
      <c r="N15" s="2">
        <f t="shared" si="2"/>
        <v>0.05301715624807635</v>
      </c>
      <c r="O15" s="2">
        <f t="shared" si="2"/>
        <v>0.05919938849876916</v>
      </c>
      <c r="P15" s="2">
        <f t="shared" si="2"/>
        <v>0.03877671713346631</v>
      </c>
      <c r="Q15" s="2">
        <f t="shared" si="2"/>
        <v>0.048322035039696676</v>
      </c>
      <c r="R15" s="2">
        <f t="shared" si="2"/>
        <v>0.0467456468047418</v>
      </c>
      <c r="S15" s="2">
        <f t="shared" si="2"/>
        <v>0.03877671713346631</v>
      </c>
      <c r="T15" s="2">
        <f t="shared" si="2"/>
        <v>0.03392421433905435</v>
      </c>
      <c r="U15" s="2"/>
      <c r="V15" s="2">
        <f>LOG10(V2)-$A15</f>
        <v>0.041981857008677625</v>
      </c>
      <c r="W15" s="2">
        <f>LOG10(W2)-$A15</f>
        <v>0.0467456468047418</v>
      </c>
      <c r="X15" s="2">
        <f>LOG10(X2)-$A15</f>
        <v>0.04357560001523497</v>
      </c>
      <c r="Y15" s="2">
        <f>LOG10(Y2)-$A15</f>
        <v>0.060731293021516475</v>
      </c>
      <c r="Z15" s="2">
        <f>LOG10(Z2)-$A15</f>
        <v>0.0467456468047418</v>
      </c>
      <c r="AA15" s="2">
        <f>LOG10(AA2)-$A15</f>
        <v>0.041981857008677625</v>
      </c>
      <c r="AB15" s="2">
        <f>LOG10(AB2)-$A15</f>
        <v>0.03229458960554599</v>
      </c>
      <c r="AC15" s="2">
        <f>LOG10(AC2)-$A15</f>
        <v>0.04038224384888478</v>
      </c>
      <c r="AD15" s="2">
        <f>LOG10(AD2)-$A15</f>
        <v>0.03392421433905435</v>
      </c>
      <c r="AE15" s="2">
        <f>LOG10(AE2)-$A15</f>
        <v>0.041981857008677625</v>
      </c>
      <c r="AF15" s="2">
        <f>LOG10(AF2)-$A15</f>
        <v>0.052238152484226585</v>
      </c>
      <c r="AG15" s="2">
        <f>LOG10(AG2)-$A15</f>
        <v>0.04357560001523497</v>
      </c>
      <c r="AH15" s="2">
        <f>LOG10(AH2)-$A15</f>
        <v>0.04357560001523497</v>
      </c>
      <c r="AI15" s="2">
        <f>LOG10(AI2)-$A15</f>
        <v>0.057662061293839884</v>
      </c>
      <c r="AJ15" s="2">
        <f>LOG10(AJ2)-$A15</f>
        <v>0.04516351579486688</v>
      </c>
      <c r="AK15" s="2">
        <f>LOG10(AK2)-$A15</f>
        <v>0.03877671713346631</v>
      </c>
      <c r="AL15" s="2">
        <f>LOG10(AL2)-$A15</f>
        <v>0.04357560001523497</v>
      </c>
      <c r="AM15" s="2">
        <f>LOG10(AM2)-$A15</f>
        <v>0.06377898610352206</v>
      </c>
      <c r="AN15" s="2">
        <f>LOG10(AN2)-$A15</f>
        <v>0.03716523297688701</v>
      </c>
      <c r="AO15" s="2">
        <f aca="true" t="shared" si="4" ref="AO15:BN15">LOG10(AO2)-$A15</f>
        <v>0.049892722038927584</v>
      </c>
      <c r="AP15" s="2">
        <f t="shared" si="4"/>
        <v>0.05919938849876916</v>
      </c>
      <c r="AQ15" s="2">
        <f t="shared" si="4"/>
        <v>0.05301715624807635</v>
      </c>
      <c r="AR15" s="2">
        <f t="shared" si="4"/>
        <v>0.051457748892555166</v>
      </c>
      <c r="AS15" s="2">
        <f t="shared" si="4"/>
        <v>0.03065882691128685</v>
      </c>
      <c r="AT15" s="2">
        <f t="shared" si="4"/>
        <v>0.03229458960554599</v>
      </c>
      <c r="AU15" s="2">
        <f t="shared" si="4"/>
        <v>0.04357560001523497</v>
      </c>
      <c r="AV15" s="2">
        <f t="shared" si="4"/>
        <v>0.05301715624807635</v>
      </c>
      <c r="AW15" s="2">
        <f t="shared" si="4"/>
        <v>0.0467456468047418</v>
      </c>
      <c r="AX15" s="2">
        <f t="shared" si="4"/>
        <v>0.06225781298298916</v>
      </c>
      <c r="AY15" s="2">
        <f t="shared" si="4"/>
        <v>0.0223863009452967</v>
      </c>
      <c r="AZ15" s="2">
        <f t="shared" si="4"/>
        <v>0.01734607630577356</v>
      </c>
      <c r="BA15" s="2">
        <f t="shared" si="4"/>
        <v>0.04038224384888478</v>
      </c>
      <c r="BB15" s="2">
        <f t="shared" si="4"/>
        <v>0.03716523297688701</v>
      </c>
      <c r="BC15" s="2">
        <f t="shared" si="4"/>
        <v>0.03065882691128685</v>
      </c>
      <c r="BD15" s="2">
        <f t="shared" si="4"/>
        <v>0.03229458960554599</v>
      </c>
      <c r="BE15" s="2">
        <f t="shared" si="4"/>
        <v>0.03877671713346631</v>
      </c>
      <c r="BF15" s="2">
        <f t="shared" si="4"/>
        <v>0.049892722038927584</v>
      </c>
      <c r="BG15" s="2">
        <f t="shared" si="4"/>
        <v>0.04357560001523497</v>
      </c>
      <c r="BH15" s="2">
        <f t="shared" si="4"/>
        <v>0.057662061293839884</v>
      </c>
      <c r="BI15" s="2">
        <f t="shared" si="4"/>
        <v>0.029016879844310228</v>
      </c>
      <c r="BJ15" s="2">
        <f t="shared" si="4"/>
        <v>0.04516351579486688</v>
      </c>
      <c r="BK15" s="2">
        <f t="shared" si="4"/>
        <v>0.05098883272473653</v>
      </c>
      <c r="BL15" s="2">
        <f t="shared" si="4"/>
        <v>0.029016879844310228</v>
      </c>
      <c r="BM15" s="2">
        <f t="shared" si="4"/>
        <v>0.03716523297688701</v>
      </c>
      <c r="BN15" s="2">
        <f t="shared" si="4"/>
        <v>0.0467456468047418</v>
      </c>
    </row>
    <row r="16" spans="1:66" ht="12.75">
      <c r="A16" s="10">
        <v>1.408504956766714</v>
      </c>
      <c r="B16" s="1">
        <v>3</v>
      </c>
      <c r="C16" s="2">
        <f>LOG10(C3)-$A16</f>
        <v>0.052392885989833715</v>
      </c>
      <c r="D16" s="2">
        <f>LOG10(D3)-$A16</f>
        <v>0.07150198619043646</v>
      </c>
      <c r="E16" s="2">
        <f>LOG10(E3)-$A16</f>
        <v>0.053893041132242026</v>
      </c>
      <c r="F16" s="2">
        <f t="shared" si="3"/>
        <v>0.055388032219193306</v>
      </c>
      <c r="G16" s="2">
        <f>LOG10(G3)-$A16</f>
        <v>0.04481338328032369</v>
      </c>
      <c r="H16" s="2">
        <f t="shared" si="2"/>
        <v>0.03553983915136216</v>
      </c>
      <c r="I16" s="2">
        <f t="shared" si="2"/>
        <v>0.03865307457550515</v>
      </c>
      <c r="J16" s="2">
        <f t="shared" si="2"/>
        <v>0.018006304597861122</v>
      </c>
      <c r="K16" s="2">
        <f t="shared" si="2"/>
        <v>0.0417441515526471</v>
      </c>
      <c r="L16" s="2">
        <f t="shared" si="2"/>
        <v>0.06131705921144892</v>
      </c>
      <c r="M16" s="2">
        <f t="shared" si="2"/>
        <v>0.07150198619043646</v>
      </c>
      <c r="N16" s="2">
        <f t="shared" si="2"/>
        <v>0.0014281665645805575</v>
      </c>
      <c r="O16" s="2">
        <f t="shared" si="2"/>
        <v>0.052392885989833715</v>
      </c>
      <c r="P16" s="2">
        <f t="shared" si="2"/>
        <v>0.03553983915136216</v>
      </c>
      <c r="Q16" s="2">
        <f t="shared" si="2"/>
        <v>0.04937693996727832</v>
      </c>
      <c r="R16" s="2">
        <f t="shared" si="2"/>
        <v>0.03865307457550515</v>
      </c>
      <c r="S16" s="2">
        <f t="shared" si="2"/>
        <v>0.02765769027404197</v>
      </c>
      <c r="T16" s="2">
        <f t="shared" si="2"/>
        <v>0.0583626635873955</v>
      </c>
      <c r="U16" s="2">
        <f aca="true" t="shared" si="5" ref="U16:AG16">LOG10(U3)-$A16</f>
        <v>-0.0002649914548644716</v>
      </c>
      <c r="V16" s="2">
        <f t="shared" si="5"/>
        <v>0.03553983915136216</v>
      </c>
      <c r="W16" s="2">
        <f t="shared" si="5"/>
        <v>0.006468391204103918</v>
      </c>
      <c r="X16" s="2">
        <f t="shared" si="5"/>
        <v>0.02765769027404197</v>
      </c>
      <c r="Y16" s="2">
        <f t="shared" si="5"/>
        <v>0.04481338328032369</v>
      </c>
      <c r="Z16" s="2">
        <f t="shared" si="5"/>
        <v>0.029245606053673878</v>
      </c>
      <c r="AA16" s="2">
        <f t="shared" si="5"/>
        <v>0.03553983915136216</v>
      </c>
      <c r="AB16" s="2">
        <f t="shared" si="5"/>
        <v>0.055388032219193306</v>
      </c>
      <c r="AC16" s="2">
        <f t="shared" si="5"/>
        <v>0.022858807392273306</v>
      </c>
      <c r="AD16" s="2">
        <f t="shared" si="5"/>
        <v>-0.001964776332758822</v>
      </c>
      <c r="AE16" s="2">
        <f t="shared" si="5"/>
        <v>0.02765769027404197</v>
      </c>
      <c r="AF16" s="2">
        <f t="shared" si="5"/>
        <v>0.0598423736454432</v>
      </c>
      <c r="AG16" s="2">
        <f t="shared" si="5"/>
        <v>0.051640860725036264</v>
      </c>
      <c r="AH16" s="2">
        <f aca="true" t="shared" si="6" ref="AH16:AH26">LOG10(AH3)-$A16</f>
        <v>0.02765769027404197</v>
      </c>
      <c r="AI16" s="2">
        <f>LOG10(AI3)-$A16</f>
        <v>0.04328147875757615</v>
      </c>
      <c r="AJ16" s="2">
        <f>LOG10(AJ3)-$A16</f>
        <v>0.022858807392273306</v>
      </c>
      <c r="AK16" s="2">
        <f>LOG10(AK3)-$A16</f>
        <v>0.04328147875757615</v>
      </c>
      <c r="AL16" s="2">
        <f>LOG10(AL3)-$A16</f>
        <v>0.06425149255049822</v>
      </c>
      <c r="AM16" s="2">
        <f>LOG10(AM3)-$A16</f>
        <v>0.021247323235694004</v>
      </c>
      <c r="AN16" s="2">
        <f>LOG10(AN3)-$A16</f>
        <v>0.0598423736454432</v>
      </c>
      <c r="AO16" s="2">
        <f aca="true" t="shared" si="7" ref="AO16:BN16">LOG10(AO3)-$A16</f>
        <v>0.04481338328032369</v>
      </c>
      <c r="AP16" s="2">
        <f t="shared" si="7"/>
        <v>0.0598423736454432</v>
      </c>
      <c r="AQ16" s="2">
        <f t="shared" si="7"/>
        <v>0.0598423736454432</v>
      </c>
      <c r="AR16" s="2">
        <f t="shared" si="7"/>
        <v>0.03553983915136216</v>
      </c>
      <c r="AS16" s="2">
        <f t="shared" si="7"/>
        <v>0.04328147875757615</v>
      </c>
      <c r="AT16" s="2">
        <f t="shared" si="7"/>
        <v>0.004794807314537852</v>
      </c>
      <c r="AU16" s="2">
        <f t="shared" si="7"/>
        <v>0.029245606053673878</v>
      </c>
      <c r="AV16" s="2">
        <f t="shared" si="7"/>
        <v>0.0671662315577155</v>
      </c>
      <c r="AW16" s="2">
        <f t="shared" si="7"/>
        <v>0.011450791723043752</v>
      </c>
      <c r="AX16" s="2">
        <f t="shared" si="7"/>
        <v>0.0583626635873955</v>
      </c>
      <c r="AY16" s="2">
        <f t="shared" si="7"/>
        <v>-0.0002649914548644716</v>
      </c>
      <c r="AZ16" s="2">
        <f t="shared" si="7"/>
        <v>0.004794807314537852</v>
      </c>
      <c r="BA16" s="2">
        <f t="shared" si="7"/>
        <v>0.004794807314537852</v>
      </c>
      <c r="BB16" s="2">
        <f t="shared" si="7"/>
        <v>-0.0002649914548644716</v>
      </c>
      <c r="BC16" s="2">
        <f t="shared" si="7"/>
        <v>0.009796334553031416</v>
      </c>
      <c r="BD16" s="2">
        <f t="shared" si="7"/>
        <v>0.008135550571567007</v>
      </c>
      <c r="BE16" s="2">
        <f t="shared" si="7"/>
        <v>0.009796334553031416</v>
      </c>
      <c r="BF16" s="2">
        <f t="shared" si="7"/>
        <v>0.055388032219193306</v>
      </c>
      <c r="BG16" s="2">
        <f t="shared" si="7"/>
        <v>0.04020136313836575</v>
      </c>
      <c r="BH16" s="2">
        <f t="shared" si="7"/>
        <v>0.03397481229773458</v>
      </c>
      <c r="BI16" s="2">
        <f t="shared" si="7"/>
        <v>0.022858807392273306</v>
      </c>
      <c r="BJ16" s="2">
        <f t="shared" si="7"/>
        <v>0.02765769027404197</v>
      </c>
      <c r="BK16" s="2">
        <f t="shared" si="7"/>
        <v>0.024464334107691776</v>
      </c>
      <c r="BL16" s="2">
        <f t="shared" si="7"/>
        <v>0.013098970103117002</v>
      </c>
      <c r="BM16" s="2">
        <f t="shared" si="7"/>
        <v>0.0743686268420396</v>
      </c>
      <c r="BN16" s="2">
        <f t="shared" si="7"/>
        <v>0.03553983915136216</v>
      </c>
    </row>
    <row r="17" spans="1:66" ht="12.75">
      <c r="A17" s="10">
        <v>1.4046733913310059</v>
      </c>
      <c r="B17" s="1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f t="shared" si="2"/>
        <v>0.08387732516943847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f>LOG10(AC4)-$A17</f>
        <v>0.048644948716031866</v>
      </c>
      <c r="AD17" s="2"/>
      <c r="AE17" s="2"/>
      <c r="AF17" s="2">
        <f>LOG10(AF4)-$A17</f>
        <v>0.08598726202513096</v>
      </c>
      <c r="AG17" s="2">
        <f>LOG10(AG4)-$A17</f>
        <v>0.052451234972402894</v>
      </c>
      <c r="AH17" s="2">
        <f t="shared" si="6"/>
        <v>0.06661831972793264</v>
      </c>
      <c r="AI17" s="2">
        <f>LOG10(AI4)-$A17</f>
        <v>0.06367393908115138</v>
      </c>
      <c r="AJ17" s="2">
        <f>LOG10(AJ4)-$A17</f>
        <v>0.062194229023103675</v>
      </c>
      <c r="AK17" s="2">
        <f>LOG10(AK4)-$A17</f>
        <v>0.05847274539534375</v>
      </c>
      <c r="AL17" s="2"/>
      <c r="AM17" s="2"/>
      <c r="AN17" s="2">
        <f>LOG10(AN4)-$A17</f>
        <v>0.0680830579862064</v>
      </c>
      <c r="AO17" s="2">
        <f aca="true" t="shared" si="8" ref="AO17:BN17">LOG10(AO4)-$A17</f>
        <v>0.07820019227774777</v>
      </c>
      <c r="AP17" s="2">
        <f t="shared" si="8"/>
        <v>0.05169264179803723</v>
      </c>
      <c r="AQ17" s="2">
        <f t="shared" si="8"/>
        <v>0.07676923717129913</v>
      </c>
      <c r="AR17" s="2">
        <f t="shared" si="8"/>
        <v>0.05921959765490148</v>
      </c>
      <c r="AS17" s="2">
        <f t="shared" si="8"/>
        <v>0.08387732516943847</v>
      </c>
      <c r="AT17" s="2">
        <f t="shared" si="8"/>
        <v>0.045575716988355275</v>
      </c>
      <c r="AU17" s="2">
        <f t="shared" si="8"/>
        <v>0.08668830250326676</v>
      </c>
      <c r="AV17" s="2">
        <f t="shared" si="8"/>
        <v>0.08104803515057424</v>
      </c>
      <c r="AW17" s="2">
        <f t="shared" si="8"/>
        <v>0.03148925570975014</v>
      </c>
      <c r="AX17" s="2">
        <f t="shared" si="8"/>
        <v>0.07389310426283746</v>
      </c>
      <c r="AY17" s="2">
        <f t="shared" si="8"/>
        <v>0.0695428727452494</v>
      </c>
      <c r="AZ17" s="2">
        <f t="shared" si="8"/>
        <v>0.05921959765490148</v>
      </c>
      <c r="BA17" s="2">
        <f t="shared" si="8"/>
        <v>0.044032928574073926</v>
      </c>
      <c r="BB17" s="2">
        <f t="shared" si="8"/>
        <v>0.039371404587070336</v>
      </c>
      <c r="BC17" s="2">
        <f t="shared" si="8"/>
        <v>0.0651486246471571</v>
      </c>
      <c r="BD17" s="2">
        <f t="shared" si="8"/>
        <v>0.039371404587070336</v>
      </c>
      <c r="BE17" s="2"/>
      <c r="BF17" s="2">
        <f t="shared" si="8"/>
        <v>0.07676923717129913</v>
      </c>
      <c r="BG17" s="2">
        <f t="shared" si="8"/>
        <v>0.09225625674220894</v>
      </c>
      <c r="BH17" s="2">
        <f t="shared" si="8"/>
        <v>0.06661831972793264</v>
      </c>
      <c r="BI17" s="2">
        <f t="shared" si="8"/>
        <v>0.06661831972793264</v>
      </c>
      <c r="BJ17" s="2">
        <f t="shared" si="8"/>
        <v>0.09638587088674555</v>
      </c>
      <c r="BK17" s="2">
        <f t="shared" si="8"/>
        <v>0.05017146867750433</v>
      </c>
      <c r="BL17" s="2">
        <f t="shared" si="8"/>
        <v>0.05921959765490148</v>
      </c>
      <c r="BM17" s="2">
        <f t="shared" si="8"/>
        <v>0.07962644801578</v>
      </c>
      <c r="BN17" s="2">
        <f t="shared" si="8"/>
        <v>0.08387732516943847</v>
      </c>
    </row>
    <row r="18" spans="1:66" ht="12.75">
      <c r="A18" s="10">
        <v>1.60090486177388</v>
      </c>
      <c r="B18" s="1">
        <v>5</v>
      </c>
      <c r="C18" s="2">
        <f aca="true" t="shared" si="9" ref="C18:T18">LOG10(C5)-$A18</f>
        <v>0.011878994945855537</v>
      </c>
      <c r="D18" s="2">
        <f t="shared" si="9"/>
        <v>0.02234442862402064</v>
      </c>
      <c r="E18" s="2">
        <f t="shared" si="9"/>
        <v>0.02234442862402064</v>
      </c>
      <c r="F18" s="2"/>
      <c r="G18" s="2">
        <f t="shared" si="9"/>
        <v>0.0325635938057065</v>
      </c>
      <c r="H18" s="2">
        <f t="shared" si="9"/>
        <v>0.02234442862402064</v>
      </c>
      <c r="I18" s="2">
        <f t="shared" si="9"/>
        <v>0.04745514920705163</v>
      </c>
      <c r="J18" s="2">
        <f t="shared" si="9"/>
        <v>0.011878994945855537</v>
      </c>
      <c r="K18" s="2">
        <f t="shared" si="9"/>
        <v>0.03758439518075751</v>
      </c>
      <c r="L18" s="2">
        <f t="shared" si="9"/>
        <v>0.05230765200146381</v>
      </c>
      <c r="M18" s="2">
        <f t="shared" si="9"/>
        <v>0.046478108340739954</v>
      </c>
      <c r="N18" s="2">
        <f t="shared" si="9"/>
        <v>0.04254781471230751</v>
      </c>
      <c r="O18" s="2">
        <f t="shared" si="9"/>
        <v>0.04745514920705163</v>
      </c>
      <c r="P18" s="2">
        <f t="shared" si="9"/>
        <v>0.04254781471230751</v>
      </c>
      <c r="Q18" s="2">
        <f t="shared" si="9"/>
        <v>0.05230765200146381</v>
      </c>
      <c r="R18" s="2">
        <f t="shared" si="9"/>
        <v>0.05230765200146381</v>
      </c>
      <c r="S18" s="2">
        <f t="shared" si="9"/>
        <v>0.011878994945855537</v>
      </c>
      <c r="T18" s="2">
        <f t="shared" si="9"/>
        <v>0.02234442862402064</v>
      </c>
      <c r="U18" s="2"/>
      <c r="V18" s="2">
        <f aca="true" t="shared" si="10" ref="U18:AG18">LOG10(V5)-$A18</f>
        <v>0.011878994945855537</v>
      </c>
      <c r="W18" s="2">
        <f t="shared" si="10"/>
        <v>0.001155129554082368</v>
      </c>
      <c r="X18" s="2">
        <f t="shared" si="10"/>
        <v>0.04254781471230751</v>
      </c>
      <c r="Y18" s="2">
        <f t="shared" si="10"/>
        <v>0.04254781471230751</v>
      </c>
      <c r="Z18" s="2">
        <f t="shared" si="10"/>
        <v>0.02234442862402064</v>
      </c>
      <c r="AA18" s="2">
        <f t="shared" si="10"/>
        <v>0.02234442862402064</v>
      </c>
      <c r="AB18" s="2">
        <f t="shared" si="10"/>
        <v>0.02234442862402064</v>
      </c>
      <c r="AC18" s="2">
        <f t="shared" si="10"/>
        <v>0.02646099481885278</v>
      </c>
      <c r="AD18" s="2">
        <f t="shared" si="10"/>
        <v>0.011878994945855537</v>
      </c>
      <c r="AE18" s="2">
        <f t="shared" si="10"/>
        <v>0.0325635938057065</v>
      </c>
      <c r="AF18" s="2">
        <f t="shared" si="10"/>
        <v>0.04155965846824139</v>
      </c>
      <c r="AG18" s="2">
        <f t="shared" si="10"/>
        <v>0.02697283280609164</v>
      </c>
      <c r="AH18" s="2">
        <f t="shared" si="6"/>
        <v>0.03758439518075751</v>
      </c>
      <c r="AI18" s="2">
        <f>LOG10(AI5)-$A18</f>
        <v>0.050373152224264084</v>
      </c>
      <c r="AJ18" s="2">
        <f>LOG10(AJ5)-$A18</f>
        <v>0.027484068276431683</v>
      </c>
      <c r="AK18" s="2">
        <f>LOG10(AK5)-$A18</f>
        <v>0.04500841325996441</v>
      </c>
      <c r="AL18" s="2"/>
      <c r="AM18" s="2">
        <f>LOG10(AM5)-$A18</f>
        <v>0.04254781471230751</v>
      </c>
      <c r="AN18" s="2">
        <f>LOG10(AN5)-$A18</f>
        <v>0.033572408386851604</v>
      </c>
      <c r="AO18" s="2">
        <f aca="true" t="shared" si="11" ref="AO18:BN18">LOG10(AO5)-$A18</f>
        <v>0.001155129554082368</v>
      </c>
      <c r="AP18" s="2">
        <f t="shared" si="11"/>
        <v>0.024407589187793954</v>
      </c>
      <c r="AQ18" s="2">
        <f t="shared" si="11"/>
        <v>0.033572408386851604</v>
      </c>
      <c r="AR18" s="2">
        <f t="shared" si="11"/>
        <v>0.04155965846824139</v>
      </c>
      <c r="AS18" s="2">
        <f t="shared" si="11"/>
        <v>0.003321191310590166</v>
      </c>
      <c r="AT18" s="2">
        <f t="shared" si="11"/>
        <v>0.017143234938212792</v>
      </c>
      <c r="AU18" s="2">
        <f t="shared" si="11"/>
        <v>0.03558303457948542</v>
      </c>
      <c r="AV18" s="2">
        <f t="shared" si="11"/>
        <v>0.054233573037502314</v>
      </c>
      <c r="AW18" s="2">
        <f t="shared" si="11"/>
        <v>0.04056924873021961</v>
      </c>
      <c r="AX18" s="2">
        <f t="shared" si="11"/>
        <v>0.04745514920705163</v>
      </c>
      <c r="AY18" s="2">
        <f t="shared" si="11"/>
        <v>0.00762117180331412</v>
      </c>
      <c r="AZ18" s="2">
        <f t="shared" si="11"/>
        <v>0.013992354259254602</v>
      </c>
      <c r="BA18" s="2">
        <f t="shared" si="11"/>
        <v>0.012936960102189365</v>
      </c>
      <c r="BB18" s="2">
        <f t="shared" si="11"/>
        <v>0.029523013251143926</v>
      </c>
      <c r="BC18" s="2">
        <f t="shared" si="11"/>
        <v>0.027484068276431683</v>
      </c>
      <c r="BD18" s="2">
        <f t="shared" si="11"/>
        <v>0.03155243041084432</v>
      </c>
      <c r="BE18" s="2">
        <f t="shared" si="11"/>
        <v>0.02234442862402064</v>
      </c>
      <c r="BF18" s="2">
        <f t="shared" si="11"/>
        <v>0.048429996938262</v>
      </c>
      <c r="BG18" s="2">
        <f t="shared" si="11"/>
        <v>0.02234442862402064</v>
      </c>
      <c r="BH18" s="2">
        <f t="shared" si="11"/>
        <v>0.033572408386851604</v>
      </c>
      <c r="BI18" s="2">
        <f t="shared" si="11"/>
        <v>0.03658486773863068</v>
      </c>
      <c r="BJ18" s="2">
        <f t="shared" si="11"/>
        <v>0.03858162749470617</v>
      </c>
      <c r="BK18" s="2">
        <f t="shared" si="11"/>
        <v>0.027484068276431683</v>
      </c>
      <c r="BL18" s="2">
        <f t="shared" si="11"/>
        <v>0.04056924873021961</v>
      </c>
      <c r="BM18" s="2">
        <f t="shared" si="11"/>
        <v>0.03758439518075751</v>
      </c>
      <c r="BN18" s="2">
        <f t="shared" si="11"/>
        <v>0.016095479347018937</v>
      </c>
    </row>
    <row r="19" spans="1:66" ht="12.75">
      <c r="A19" s="10">
        <v>1.5389951114765692</v>
      </c>
      <c r="B19" s="1">
        <v>6</v>
      </c>
      <c r="C19" s="2">
        <f aca="true" t="shared" si="12" ref="C19:T19">LOG10(C6)-$A19</f>
        <v>0.07378874524316625</v>
      </c>
      <c r="D19" s="2">
        <f t="shared" si="12"/>
        <v>0.07378874524316625</v>
      </c>
      <c r="E19" s="2">
        <f t="shared" si="12"/>
        <v>0.06306487985139309</v>
      </c>
      <c r="F19" s="2">
        <f t="shared" si="3"/>
        <v>0.07378874524316625</v>
      </c>
      <c r="G19" s="2">
        <f t="shared" si="12"/>
        <v>0.09447334410301722</v>
      </c>
      <c r="H19" s="2">
        <f t="shared" si="12"/>
        <v>0.06306487985139309</v>
      </c>
      <c r="I19" s="2">
        <f t="shared" si="12"/>
        <v>0.08425417892133136</v>
      </c>
      <c r="J19" s="2">
        <f t="shared" si="12"/>
        <v>0.0520694955499299</v>
      </c>
      <c r="K19" s="2">
        <f t="shared" si="12"/>
        <v>0.04646561803193139</v>
      </c>
      <c r="L19" s="2">
        <f t="shared" si="12"/>
        <v>0.07905298523552351</v>
      </c>
      <c r="M19" s="2">
        <f t="shared" si="12"/>
        <v>0.05650111034900496</v>
      </c>
      <c r="N19" s="2">
        <f t="shared" si="12"/>
        <v>0.08425417892133136</v>
      </c>
      <c r="O19" s="2">
        <f t="shared" si="12"/>
        <v>0.03503615625114964</v>
      </c>
      <c r="P19" s="2">
        <f t="shared" si="12"/>
        <v>0.09447334410301722</v>
      </c>
      <c r="Q19" s="2">
        <f t="shared" si="12"/>
        <v>0.06306487985139309</v>
      </c>
      <c r="R19" s="2">
        <f t="shared" si="12"/>
        <v>0.06306487985139309</v>
      </c>
      <c r="S19" s="2">
        <f t="shared" si="12"/>
        <v>0.03503615625114964</v>
      </c>
      <c r="T19" s="2">
        <f t="shared" si="12"/>
        <v>0.040788485140240915</v>
      </c>
      <c r="U19" s="2">
        <f aca="true" t="shared" si="13" ref="U19:AG19">LOG10(U6)-$A19</f>
        <v>0.06306487985139309</v>
      </c>
      <c r="V19" s="2"/>
      <c r="W19" s="2"/>
      <c r="X19" s="2">
        <f t="shared" si="13"/>
        <v>0.06306487985139309</v>
      </c>
      <c r="Y19" s="2">
        <f t="shared" si="13"/>
        <v>0.08425417892133136</v>
      </c>
      <c r="Z19" s="2"/>
      <c r="AA19" s="2">
        <f t="shared" si="13"/>
        <v>0.06306487985139309</v>
      </c>
      <c r="AB19" s="2">
        <f t="shared" si="13"/>
        <v>0.05760198414989093</v>
      </c>
      <c r="AC19" s="2">
        <f t="shared" si="13"/>
        <v>0.07800522964432965</v>
      </c>
      <c r="AD19" s="2">
        <f t="shared" si="13"/>
        <v>0.05760198414989093</v>
      </c>
      <c r="AE19" s="2">
        <f t="shared" si="13"/>
        <v>0.08425417892133136</v>
      </c>
      <c r="AF19" s="2">
        <f t="shared" si="13"/>
        <v>0.0559496252185141</v>
      </c>
      <c r="AG19" s="2">
        <f t="shared" si="13"/>
        <v>0.03445671055891619</v>
      </c>
      <c r="AH19" s="2">
        <f t="shared" si="6"/>
        <v>0.05095448984913853</v>
      </c>
      <c r="AI19" s="2">
        <f>LOG10(AI6)-$A19</f>
        <v>0.06738625363403572</v>
      </c>
      <c r="AJ19" s="2">
        <f>LOG10(AJ6)-$A19</f>
        <v>0.04646561803193139</v>
      </c>
      <c r="AK19" s="2">
        <f>LOG10(AK6)-$A19</f>
        <v>0.08061989426623728</v>
      </c>
      <c r="AL19" s="2"/>
      <c r="AM19" s="2"/>
      <c r="AN19" s="2">
        <f>LOG10(AN6)-$A19</f>
        <v>0.05870007444894321</v>
      </c>
      <c r="AO19" s="2">
        <f aca="true" t="shared" si="14" ref="AO19:BN19">LOG10(AO6)-$A19</f>
        <v>0.0487158535423422</v>
      </c>
      <c r="AP19" s="2">
        <f t="shared" si="14"/>
        <v>0.04306825143513948</v>
      </c>
      <c r="AQ19" s="2">
        <f t="shared" si="14"/>
        <v>0.05979539528654598</v>
      </c>
      <c r="AR19" s="2">
        <f t="shared" si="14"/>
        <v>0.07272819653077267</v>
      </c>
      <c r="AS19" s="2">
        <f t="shared" si="14"/>
        <v>0.047592193195185706</v>
      </c>
      <c r="AT19" s="2">
        <f t="shared" si="14"/>
        <v>0.04533611289096151</v>
      </c>
      <c r="AU19" s="2">
        <f t="shared" si="14"/>
        <v>0.03849668836065612</v>
      </c>
      <c r="AV19" s="2">
        <f t="shared" si="14"/>
        <v>0.06738625363403572</v>
      </c>
      <c r="AW19" s="2">
        <f t="shared" si="14"/>
        <v>0.06738625363403572</v>
      </c>
      <c r="AX19" s="2">
        <f t="shared" si="14"/>
        <v>0.08218117029846606</v>
      </c>
      <c r="AY19" s="2">
        <f t="shared" si="14"/>
        <v>0.03964409849150319</v>
      </c>
      <c r="AZ19" s="2">
        <f t="shared" si="14"/>
        <v>0.041929864199050204</v>
      </c>
      <c r="BA19" s="2">
        <f t="shared" si="14"/>
        <v>0.03387649072391086</v>
      </c>
      <c r="BB19" s="2">
        <f t="shared" si="14"/>
        <v>0.03619273345109186</v>
      </c>
      <c r="BC19" s="2">
        <f t="shared" si="14"/>
        <v>0.041929864199050204</v>
      </c>
      <c r="BD19" s="2">
        <f t="shared" si="14"/>
        <v>0.04646561803193139</v>
      </c>
      <c r="BE19" s="2">
        <f t="shared" si="14"/>
        <v>0.03503615625114964</v>
      </c>
      <c r="BF19" s="2">
        <f t="shared" si="14"/>
        <v>0.07484671039950008</v>
      </c>
      <c r="BG19" s="2">
        <f t="shared" si="14"/>
        <v>0.0373462387292236</v>
      </c>
      <c r="BH19" s="2">
        <f t="shared" si="14"/>
        <v>0.0553974388988574</v>
      </c>
      <c r="BI19" s="2">
        <f t="shared" si="14"/>
        <v>0.0553974388988574</v>
      </c>
      <c r="BJ19" s="2">
        <f t="shared" si="14"/>
        <v>0.0373462387292236</v>
      </c>
      <c r="BK19" s="2">
        <f t="shared" si="14"/>
        <v>0.04533611289096151</v>
      </c>
      <c r="BL19" s="2">
        <f t="shared" si="14"/>
        <v>0.06845991173809929</v>
      </c>
      <c r="BM19" s="2">
        <f t="shared" si="14"/>
        <v>0.08425417892133136</v>
      </c>
      <c r="BN19" s="2">
        <f t="shared" si="14"/>
        <v>0.04646561803193139</v>
      </c>
    </row>
    <row r="20" spans="1:66" ht="12.75">
      <c r="A20" s="10">
        <v>1.5841544735279651</v>
      </c>
      <c r="B20" s="1">
        <v>10</v>
      </c>
      <c r="C20" s="2">
        <f aca="true" t="shared" si="15" ref="C20:C26">LOG10(C7)-$A20</f>
        <v>0.02862938319177033</v>
      </c>
      <c r="D20" s="2">
        <f aca="true" t="shared" si="16" ref="D20:T20">LOG10(D7)-$A20</f>
        <v>0.04423445652234648</v>
      </c>
      <c r="E20" s="2">
        <f t="shared" si="16"/>
        <v>0.01790551779999716</v>
      </c>
      <c r="F20" s="2">
        <f t="shared" si="3"/>
        <v>0.023300549686703365</v>
      </c>
      <c r="G20" s="2">
        <f t="shared" si="16"/>
        <v>0.033893623184127586</v>
      </c>
      <c r="H20" s="2">
        <f t="shared" si="16"/>
        <v>0.02862938319177033</v>
      </c>
      <c r="I20" s="2">
        <f t="shared" si="16"/>
        <v>0.04423445652234648</v>
      </c>
      <c r="J20" s="2">
        <f t="shared" si="16"/>
        <v>0.0013062559805354645</v>
      </c>
      <c r="K20" s="2">
        <f t="shared" si="16"/>
        <v>0.033893623184127586</v>
      </c>
      <c r="L20" s="2">
        <f t="shared" si="16"/>
        <v>0.02862938319177033</v>
      </c>
      <c r="M20" s="2">
        <f t="shared" si="16"/>
        <v>0.018989899092217266</v>
      </c>
      <c r="N20" s="2">
        <f t="shared" si="16"/>
        <v>0.0013062559805354645</v>
      </c>
      <c r="O20" s="2">
        <f t="shared" si="16"/>
        <v>0.023300549686703365</v>
      </c>
      <c r="P20" s="2">
        <f t="shared" si="16"/>
        <v>0.04423445652234648</v>
      </c>
      <c r="Q20" s="2">
        <f t="shared" si="16"/>
        <v>0.033893623184127586</v>
      </c>
      <c r="R20" s="2">
        <f t="shared" si="16"/>
        <v>0.023300549686703365</v>
      </c>
      <c r="S20" s="2">
        <f t="shared" si="16"/>
        <v>0.006910133498533977</v>
      </c>
      <c r="T20" s="2">
        <f t="shared" si="16"/>
        <v>0.02862938319177033</v>
      </c>
      <c r="U20" s="2">
        <f aca="true" t="shared" si="17" ref="U20:AG20">LOG10(U7)-$A20</f>
        <v>0.01790551779999716</v>
      </c>
      <c r="V20" s="2">
        <f t="shared" si="17"/>
        <v>0.04423445652234648</v>
      </c>
      <c r="W20" s="2"/>
      <c r="X20" s="2">
        <f t="shared" si="17"/>
        <v>0.039094816869935434</v>
      </c>
      <c r="Y20" s="2">
        <f t="shared" si="17"/>
        <v>0.04423445652234648</v>
      </c>
      <c r="Z20" s="2"/>
      <c r="AA20" s="2">
        <f t="shared" si="17"/>
        <v>0.01790551779999716</v>
      </c>
      <c r="AB20" s="2">
        <f t="shared" si="17"/>
        <v>0.033893623184127586</v>
      </c>
      <c r="AC20" s="2">
        <f t="shared" si="17"/>
        <v>0.0013062559805354645</v>
      </c>
      <c r="AD20" s="2">
        <f t="shared" si="17"/>
        <v>0.0013062559805354645</v>
      </c>
      <c r="AE20" s="2">
        <f t="shared" si="17"/>
        <v>-0.004370876911155008</v>
      </c>
      <c r="AF20" s="2">
        <f t="shared" si="17"/>
        <v>0.03284586759293373</v>
      </c>
      <c r="AG20" s="2">
        <f t="shared" si="17"/>
        <v>0.011341748297609033</v>
      </c>
      <c r="AH20" s="2">
        <f t="shared" si="6"/>
        <v>0.015728598545722727</v>
      </c>
      <c r="AI20" s="2">
        <f>LOG10(AI7)-$A20</f>
        <v>0.01790551779999716</v>
      </c>
      <c r="AJ20" s="2">
        <f>LOG10(AJ7)-$A20</f>
        <v>0.011341748297609033</v>
      </c>
      <c r="AK20" s="2">
        <f>LOG10(AK7)-$A20</f>
        <v>0.04218589384707716</v>
      </c>
      <c r="AL20" s="2">
        <f>LOG10(AL7)-$A20</f>
        <v>0.01790551779999716</v>
      </c>
      <c r="AM20" s="2">
        <f>LOG10(AM7)-$A20</f>
        <v>0.033893623184127586</v>
      </c>
      <c r="AN20" s="2">
        <f>LOG10(AN7)-$A20</f>
        <v>0.03702180824707013</v>
      </c>
      <c r="AO20" s="2">
        <f aca="true" t="shared" si="18" ref="AO20:BN20">LOG10(AO7)-$A20</f>
        <v>-0.007813123322172322</v>
      </c>
      <c r="AP20" s="2">
        <f t="shared" si="18"/>
        <v>0.015728598545722727</v>
      </c>
      <c r="AQ20" s="2">
        <f t="shared" si="18"/>
        <v>0.026505689561914902</v>
      </c>
      <c r="AR20" s="2">
        <f t="shared" si="18"/>
        <v>-0.002091110616256442</v>
      </c>
      <c r="AS20" s="2">
        <f t="shared" si="18"/>
        <v>0.027568834479376747</v>
      </c>
      <c r="AT20" s="2">
        <f t="shared" si="18"/>
        <v>0.016818422158783042</v>
      </c>
      <c r="AU20" s="2">
        <f t="shared" si="18"/>
        <v>0.026505689561914902</v>
      </c>
      <c r="AV20" s="2">
        <f t="shared" si="18"/>
        <v>0.0493139820516213</v>
      </c>
      <c r="AW20" s="2">
        <f t="shared" si="18"/>
        <v>0.009131593492492263</v>
      </c>
      <c r="AX20" s="2">
        <f t="shared" si="18"/>
        <v>0.05333525598454547</v>
      </c>
      <c r="AY20" s="2">
        <f t="shared" si="18"/>
        <v>0.025439935697255</v>
      </c>
      <c r="AZ20" s="2">
        <f t="shared" si="18"/>
        <v>0.010238076847461475</v>
      </c>
      <c r="BA20" s="2">
        <f t="shared" si="18"/>
        <v>-0.0009556995593424933</v>
      </c>
      <c r="BB20" s="2">
        <f t="shared" si="18"/>
        <v>0.0013062559805354645</v>
      </c>
      <c r="BC20" s="2">
        <f t="shared" si="18"/>
        <v>0.008022283867901603</v>
      </c>
      <c r="BD20" s="2">
        <f t="shared" si="18"/>
        <v>0.0035564914909462786</v>
      </c>
      <c r="BE20" s="2">
        <f t="shared" si="18"/>
        <v>0.023300549686703365</v>
      </c>
      <c r="BF20" s="2">
        <f t="shared" si="18"/>
        <v>0.03493885709877764</v>
      </c>
      <c r="BG20" s="2">
        <f t="shared" si="18"/>
        <v>0.010238076847461475</v>
      </c>
      <c r="BH20" s="2">
        <f t="shared" si="18"/>
        <v>0.024371560049228913</v>
      </c>
      <c r="BI20" s="2">
        <f t="shared" si="18"/>
        <v>0.01790551779999716</v>
      </c>
      <c r="BJ20" s="2">
        <f t="shared" si="18"/>
        <v>0.016818422158783042</v>
      </c>
      <c r="BK20" s="2">
        <f t="shared" si="18"/>
        <v>-0.0032294978523457196</v>
      </c>
      <c r="BL20" s="2">
        <f t="shared" si="18"/>
        <v>0.018989899092217266</v>
      </c>
      <c r="BM20" s="2">
        <f t="shared" si="18"/>
        <v>0.04012762230770317</v>
      </c>
      <c r="BN20" s="2">
        <f t="shared" si="18"/>
        <v>-0.005515263559892736</v>
      </c>
    </row>
    <row r="21" spans="1:66" ht="12.75">
      <c r="A21" s="10">
        <v>1.5751878449276613</v>
      </c>
      <c r="B21" s="1">
        <v>11</v>
      </c>
      <c r="C21" s="2">
        <f t="shared" si="15"/>
        <v>0.021409250698798843</v>
      </c>
      <c r="D21" s="2">
        <f aca="true" t="shared" si="19" ref="D21:T21">LOG10(D8)-$A21</f>
        <v>0.04806144547023927</v>
      </c>
      <c r="E21" s="2">
        <f t="shared" si="19"/>
        <v>0.026872146400301</v>
      </c>
      <c r="F21" s="2"/>
      <c r="G21" s="2">
        <f t="shared" si="19"/>
        <v>0.042860251784431425</v>
      </c>
      <c r="H21" s="2">
        <f t="shared" si="19"/>
        <v>0.04806144547023927</v>
      </c>
      <c r="I21" s="2">
        <f t="shared" si="19"/>
        <v>0.053201085122650316</v>
      </c>
      <c r="J21" s="2">
        <f t="shared" si="19"/>
        <v>0.026872146400301</v>
      </c>
      <c r="K21" s="2"/>
      <c r="L21" s="2">
        <f t="shared" si="19"/>
        <v>0.026872146400301</v>
      </c>
      <c r="M21" s="2">
        <f t="shared" si="19"/>
        <v>0.03333818864953275</v>
      </c>
      <c r="N21" s="2">
        <f t="shared" si="19"/>
        <v>0.026872146400301</v>
      </c>
      <c r="O21" s="2">
        <f t="shared" si="19"/>
        <v>0.03759601179207417</v>
      </c>
      <c r="P21" s="2"/>
      <c r="Q21" s="2">
        <f t="shared" si="19"/>
        <v>0.058280610651925135</v>
      </c>
      <c r="R21" s="2">
        <f t="shared" si="19"/>
        <v>0.058280610651925135</v>
      </c>
      <c r="S21" s="2">
        <f t="shared" si="19"/>
        <v>0.058280610651925135</v>
      </c>
      <c r="T21" s="2">
        <f t="shared" si="19"/>
        <v>0.015876762098837816</v>
      </c>
      <c r="U21" s="2">
        <f aca="true" t="shared" si="20" ref="U21:AG21">LOG10(U8)-$A21</f>
        <v>0.03759601179207417</v>
      </c>
      <c r="V21" s="2">
        <f t="shared" si="20"/>
        <v>0.06330141202697614</v>
      </c>
      <c r="W21" s="2"/>
      <c r="X21" s="2">
        <f t="shared" si="20"/>
        <v>0.04806144547023927</v>
      </c>
      <c r="Y21" s="2">
        <f t="shared" si="20"/>
        <v>0.03759601179207417</v>
      </c>
      <c r="Z21" s="2">
        <f t="shared" si="20"/>
        <v>0.04806144547023927</v>
      </c>
      <c r="AA21" s="2">
        <f t="shared" si="20"/>
        <v>0.03759601179207417</v>
      </c>
      <c r="AB21" s="2">
        <f t="shared" si="20"/>
        <v>0.03759601179207417</v>
      </c>
      <c r="AC21" s="2">
        <f t="shared" si="20"/>
        <v>0.030117201213448075</v>
      </c>
      <c r="AD21" s="2">
        <f t="shared" si="20"/>
        <v>0.026872146400301</v>
      </c>
      <c r="AE21" s="2">
        <f t="shared" si="20"/>
        <v>0.026872146400301</v>
      </c>
      <c r="AF21" s="2">
        <f t="shared" si="20"/>
        <v>0.030117201213448075</v>
      </c>
      <c r="AG21" s="2">
        <f t="shared" si="20"/>
        <v>0.034939768148334105</v>
      </c>
      <c r="AH21" s="2">
        <f t="shared" si="6"/>
        <v>0.038653976948408</v>
      </c>
      <c r="AI21" s="2">
        <f>LOG10(AI8)-$A21</f>
        <v>0.030117201213448075</v>
      </c>
      <c r="AJ21" s="2">
        <f>LOG10(AJ8)-$A21</f>
        <v>0.03333818864953275</v>
      </c>
      <c r="AK21" s="2">
        <f>LOG10(AK8)-$A21</f>
        <v>0.05676298133155577</v>
      </c>
      <c r="AL21" s="2">
        <f>LOG10(AL8)-$A21</f>
        <v>0.03759601179207417</v>
      </c>
      <c r="AM21" s="2">
        <f>LOG10(AM8)-$A21</f>
        <v>0.058280610651925135</v>
      </c>
      <c r="AN21" s="2">
        <f>LOG10(AN8)-$A21</f>
        <v>0.04806144547023927</v>
      </c>
      <c r="AO21" s="2">
        <f aca="true" t="shared" si="21" ref="AO21:BN21">LOG10(AO8)-$A21</f>
        <v>0.009143379439869426</v>
      </c>
      <c r="AP21" s="2">
        <f t="shared" si="21"/>
        <v>0.024695227146026566</v>
      </c>
      <c r="AQ21" s="2">
        <f t="shared" si="21"/>
        <v>0.0322671782870072</v>
      </c>
      <c r="AR21" s="2">
        <f t="shared" si="21"/>
        <v>0.014761756398046444</v>
      </c>
      <c r="AS21" s="2">
        <f t="shared" si="21"/>
        <v>0.06130005142570405</v>
      </c>
      <c r="AT21" s="2">
        <f t="shared" si="21"/>
        <v>0.02578505075908688</v>
      </c>
      <c r="AU21" s="2">
        <f t="shared" si="21"/>
        <v>0.03759601179207417</v>
      </c>
      <c r="AV21" s="2">
        <f t="shared" si="21"/>
        <v>0.05217801166507141</v>
      </c>
      <c r="AW21" s="2">
        <f t="shared" si="21"/>
        <v>0.026872146400301</v>
      </c>
      <c r="AX21" s="2">
        <f t="shared" si="21"/>
        <v>0.031193520182943635</v>
      </c>
      <c r="AY21" s="2">
        <f t="shared" si="21"/>
        <v>0.01139945974409362</v>
      </c>
      <c r="AZ21" s="2">
        <f t="shared" si="21"/>
        <v>0.00459575168914883</v>
      </c>
      <c r="BA21" s="2">
        <f t="shared" si="21"/>
        <v>0.01698891246820544</v>
      </c>
      <c r="BB21" s="2">
        <f t="shared" si="21"/>
        <v>0.01698891246820544</v>
      </c>
      <c r="BC21" s="2">
        <f t="shared" si="21"/>
        <v>0.020308376897912872</v>
      </c>
      <c r="BD21" s="2">
        <f t="shared" si="21"/>
        <v>0.012523120091250117</v>
      </c>
      <c r="BE21" s="2">
        <f t="shared" si="21"/>
        <v>0.015876762098837816</v>
      </c>
      <c r="BF21" s="2">
        <f t="shared" si="21"/>
        <v>0.039709371105473235</v>
      </c>
      <c r="BG21" s="2">
        <f t="shared" si="21"/>
        <v>0.023602661835453898</v>
      </c>
      <c r="BH21" s="2">
        <f t="shared" si="21"/>
        <v>0.04181249619323757</v>
      </c>
      <c r="BI21" s="2">
        <f t="shared" si="21"/>
        <v>0.04494821004609628</v>
      </c>
      <c r="BJ21" s="2">
        <f t="shared" si="21"/>
        <v>0.03440656429755884</v>
      </c>
      <c r="BK21" s="2">
        <f t="shared" si="21"/>
        <v>0.01139945974409362</v>
      </c>
      <c r="BL21" s="2">
        <f t="shared" si="21"/>
        <v>0.04494821004609628</v>
      </c>
      <c r="BM21" s="2">
        <f t="shared" si="21"/>
        <v>0.031193520182943635</v>
      </c>
      <c r="BN21" s="2">
        <f t="shared" si="21"/>
        <v>0.021409250698798843</v>
      </c>
    </row>
    <row r="22" spans="1:66" ht="12.75">
      <c r="A22" s="10">
        <v>1.479917054830595</v>
      </c>
      <c r="B22" s="1">
        <v>12</v>
      </c>
      <c r="C22" s="2">
        <f t="shared" si="15"/>
        <v>0.011444639003677537</v>
      </c>
      <c r="D22" s="2">
        <f aca="true" t="shared" si="22" ref="D22:T22">LOG10(D9)-$A22</f>
        <v>0.05156186221166004</v>
      </c>
      <c r="E22" s="2">
        <f t="shared" si="22"/>
        <v>0.011444639003677537</v>
      </c>
      <c r="F22" s="2">
        <f t="shared" si="3"/>
        <v>0.03859688504729242</v>
      </c>
      <c r="G22" s="2">
        <f t="shared" si="22"/>
        <v>0.025232923489310943</v>
      </c>
      <c r="H22" s="2">
        <f t="shared" si="22"/>
        <v>0.03859688504729242</v>
      </c>
      <c r="I22" s="2">
        <f t="shared" si="22"/>
        <v>0.045127752206250094</v>
      </c>
      <c r="J22" s="2">
        <f t="shared" si="22"/>
        <v>0.011444639003677537</v>
      </c>
      <c r="K22" s="2">
        <f t="shared" si="22"/>
        <v>0.045127752206250094</v>
      </c>
      <c r="L22" s="2"/>
      <c r="M22" s="2">
        <f t="shared" si="22"/>
        <v>0.07638544593669216</v>
      </c>
      <c r="N22" s="2">
        <f t="shared" si="22"/>
        <v>0.025232923489310943</v>
      </c>
      <c r="O22" s="2">
        <f t="shared" si="22"/>
        <v>0.018393498959005328</v>
      </c>
      <c r="P22" s="2">
        <f t="shared" si="22"/>
        <v>0.05156186221166004</v>
      </c>
      <c r="Q22" s="2">
        <f t="shared" si="22"/>
        <v>0.018393498959005328</v>
      </c>
      <c r="R22" s="2">
        <f t="shared" si="22"/>
        <v>0.025232923489310943</v>
      </c>
      <c r="S22" s="2">
        <f t="shared" si="22"/>
        <v>0.004382784516190785</v>
      </c>
      <c r="T22" s="2">
        <f t="shared" si="22"/>
        <v>0.011444639003677537</v>
      </c>
      <c r="U22" s="2">
        <f aca="true" t="shared" si="23" ref="U22:AG22">LOG10(U9)-$A22</f>
        <v>-0.0027958001109327224</v>
      </c>
      <c r="V22" s="2">
        <f t="shared" si="23"/>
        <v>0.05156186221166004</v>
      </c>
      <c r="W22" s="2"/>
      <c r="X22" s="2"/>
      <c r="Y22" s="2">
        <f t="shared" si="23"/>
        <v>0.05156186221166004</v>
      </c>
      <c r="Z22" s="2"/>
      <c r="AA22" s="2">
        <f t="shared" si="23"/>
        <v>0.018393498959005328</v>
      </c>
      <c r="AB22" s="2">
        <f t="shared" si="23"/>
        <v>0.018393498959005328</v>
      </c>
      <c r="AC22" s="2">
        <f t="shared" si="23"/>
        <v>0.03463069782969108</v>
      </c>
      <c r="AD22" s="2">
        <f t="shared" si="23"/>
        <v>0.018393498959005328</v>
      </c>
      <c r="AE22" s="2">
        <f t="shared" si="23"/>
        <v>0.03859688504729242</v>
      </c>
      <c r="AF22" s="2">
        <f t="shared" si="23"/>
        <v>0.0418745948085284</v>
      </c>
      <c r="AG22" s="2">
        <f t="shared" si="23"/>
        <v>0.029957230174124216</v>
      </c>
      <c r="AH22" s="2">
        <f t="shared" si="6"/>
        <v>0.025232923489310943</v>
      </c>
      <c r="AI22" s="2">
        <f>LOG10(AI9)-$A22</f>
        <v>0.027938816865235916</v>
      </c>
      <c r="AJ22" s="2">
        <f>LOG10(AJ9)-$A22</f>
        <v>0.026587977574277</v>
      </c>
      <c r="AK22" s="2">
        <f>LOG10(AK9)-$A22</f>
        <v>0.059159043962181634</v>
      </c>
      <c r="AL22" s="2">
        <f>LOG10(AL9)-$A22</f>
        <v>0.025232923489310943</v>
      </c>
      <c r="AM22" s="2">
        <f>LOG10(AM9)-$A22</f>
        <v>0.05156186221166004</v>
      </c>
      <c r="AN22" s="2">
        <f>LOG10(AN9)-$A22</f>
        <v>0.030627955376016924</v>
      </c>
      <c r="AO22" s="2">
        <f aca="true" t="shared" si="24" ref="AO22:BN22">LOG10(AO9)-$A22</f>
        <v>0.008633661669849246</v>
      </c>
      <c r="AP22" s="2">
        <f t="shared" si="24"/>
        <v>0.05156186221166004</v>
      </c>
      <c r="AQ22" s="2">
        <f t="shared" si="24"/>
        <v>0.04252717867572464</v>
      </c>
      <c r="AR22" s="2">
        <f t="shared" si="24"/>
        <v>0.03196630614827933</v>
      </c>
      <c r="AS22" s="2">
        <f t="shared" si="24"/>
        <v>0.04899964544705959</v>
      </c>
      <c r="AT22" s="2">
        <f t="shared" si="24"/>
        <v>0.025232923489310943</v>
      </c>
      <c r="AU22" s="2">
        <f t="shared" si="24"/>
        <v>0.033300545237343826</v>
      </c>
      <c r="AV22" s="2">
        <f t="shared" si="24"/>
        <v>0.04382941198096946</v>
      </c>
      <c r="AW22" s="2">
        <f t="shared" si="24"/>
        <v>0.011444639003677537</v>
      </c>
      <c r="AX22" s="2">
        <f t="shared" si="24"/>
        <v>0.04642222255924899</v>
      </c>
      <c r="AY22" s="2">
        <f t="shared" si="24"/>
        <v>0.010041424594239512</v>
      </c>
      <c r="AZ22" s="2">
        <f t="shared" si="24"/>
        <v>0.008633661669849246</v>
      </c>
      <c r="BA22" s="2">
        <f t="shared" si="24"/>
        <v>0.026587977574277</v>
      </c>
      <c r="BB22" s="2">
        <f t="shared" si="24"/>
        <v>0.030627955376016924</v>
      </c>
      <c r="BC22" s="2">
        <f t="shared" si="24"/>
        <v>0.02251006515383769</v>
      </c>
      <c r="BD22" s="2">
        <f t="shared" si="24"/>
        <v>0.02251006515383769</v>
      </c>
      <c r="BE22" s="2">
        <f t="shared" si="24"/>
        <v>0.011444639003677537</v>
      </c>
      <c r="BF22" s="2">
        <f t="shared" si="24"/>
        <v>0.04252717867572464</v>
      </c>
      <c r="BG22" s="2">
        <f t="shared" si="24"/>
        <v>0.03196630614827933</v>
      </c>
      <c r="BH22" s="2">
        <f t="shared" si="24"/>
        <v>0.029285467500507645</v>
      </c>
      <c r="BI22" s="2">
        <f t="shared" si="24"/>
        <v>0.03196630614827933</v>
      </c>
      <c r="BJ22" s="2">
        <f t="shared" si="24"/>
        <v>0.04252717867572464</v>
      </c>
      <c r="BK22" s="2">
        <f t="shared" si="24"/>
        <v>0.025232923489310943</v>
      </c>
      <c r="BL22" s="2">
        <f t="shared" si="24"/>
        <v>0.04252717867572464</v>
      </c>
      <c r="BM22" s="2">
        <f t="shared" si="24"/>
        <v>0.030627955376016924</v>
      </c>
      <c r="BN22" s="2">
        <f t="shared" si="24"/>
        <v>0.014237539187847759</v>
      </c>
    </row>
    <row r="23" spans="1:66" ht="12.75">
      <c r="A23" s="10">
        <v>1.3749773438967194</v>
      </c>
      <c r="B23" s="1">
        <v>13</v>
      </c>
      <c r="C23" s="2">
        <f t="shared" si="15"/>
        <v>0.031562836537235794</v>
      </c>
      <c r="D23" s="2">
        <f aca="true" t="shared" si="25" ref="D23:T23">LOG10(D10)-$A23</f>
        <v>0.07986751611179077</v>
      </c>
      <c r="E23" s="2">
        <f t="shared" si="25"/>
        <v>0.048268530040088464</v>
      </c>
      <c r="F23" s="2">
        <f t="shared" si="3"/>
        <v>0.0643553499335432</v>
      </c>
      <c r="G23" s="2">
        <f t="shared" si="25"/>
        <v>0.05638642026226792</v>
      </c>
      <c r="H23" s="2">
        <f t="shared" si="25"/>
        <v>0.048268530040088464</v>
      </c>
      <c r="I23" s="2">
        <f t="shared" si="25"/>
        <v>0.0643553499335432</v>
      </c>
      <c r="J23" s="2">
        <f t="shared" si="25"/>
        <v>0.031562836537235794</v>
      </c>
      <c r="K23" s="2">
        <f t="shared" si="25"/>
        <v>0.048268530040088464</v>
      </c>
      <c r="L23" s="2">
        <f t="shared" si="25"/>
        <v>0.048268530040088464</v>
      </c>
      <c r="M23" s="2">
        <f t="shared" si="25"/>
        <v>0.08138868923232367</v>
      </c>
      <c r="N23" s="2">
        <f t="shared" si="25"/>
        <v>0.039996004074098535</v>
      </c>
      <c r="O23" s="2">
        <f t="shared" si="25"/>
        <v>0.039996004074098535</v>
      </c>
      <c r="P23" s="2">
        <f t="shared" si="25"/>
        <v>0.0643553499335432</v>
      </c>
      <c r="Q23" s="2">
        <f t="shared" si="25"/>
        <v>0.039996004074098535</v>
      </c>
      <c r="R23" s="2">
        <f t="shared" si="25"/>
        <v>0.039996004074098535</v>
      </c>
      <c r="S23" s="2">
        <f t="shared" si="25"/>
        <v>0.031562836537235794</v>
      </c>
      <c r="T23" s="2">
        <f t="shared" si="25"/>
        <v>0.039996004074098535</v>
      </c>
      <c r="U23" s="2">
        <f aca="true" t="shared" si="26" ref="U23:AG23">LOG10(U10)-$A23</f>
        <v>0.022962664775318276</v>
      </c>
      <c r="V23" s="2">
        <f t="shared" si="26"/>
        <v>0.07986751611179077</v>
      </c>
      <c r="W23" s="2"/>
      <c r="X23" s="2">
        <f t="shared" si="26"/>
        <v>0.07986751611179077</v>
      </c>
      <c r="Y23" s="2">
        <f t="shared" si="26"/>
        <v>0.05638642026226792</v>
      </c>
      <c r="Z23" s="2">
        <f t="shared" si="26"/>
        <v>0.039996004074098535</v>
      </c>
      <c r="AA23" s="2">
        <f t="shared" si="26"/>
        <v>0.039996004074098535</v>
      </c>
      <c r="AB23" s="2">
        <f t="shared" si="26"/>
        <v>0.031562836537235794</v>
      </c>
      <c r="AC23" s="2">
        <f t="shared" si="26"/>
        <v>0.017719609362946365</v>
      </c>
      <c r="AD23" s="2">
        <f t="shared" si="26"/>
        <v>0.039996004074098535</v>
      </c>
      <c r="AE23" s="2">
        <f t="shared" si="26"/>
        <v>0.039996004074098535</v>
      </c>
      <c r="AF23" s="2">
        <f t="shared" si="26"/>
        <v>0.031562836537235794</v>
      </c>
      <c r="AG23" s="2">
        <f t="shared" si="26"/>
        <v>0.052346442460527776</v>
      </c>
      <c r="AH23" s="2">
        <f t="shared" si="6"/>
        <v>0.036642362066510836</v>
      </c>
      <c r="AI23" s="2">
        <f>LOG10(AI10)-$A23</f>
        <v>0.053157450132069295</v>
      </c>
      <c r="AJ23" s="2">
        <f>LOG10(AJ10)-$A23</f>
        <v>0.031562836537235794</v>
      </c>
      <c r="AK23" s="2">
        <f>LOG10(AK10)-$A23</f>
        <v>0.0507198694658717</v>
      </c>
      <c r="AL23" s="2">
        <f>LOG10(AL10)-$A23</f>
        <v>0.05638642026226792</v>
      </c>
      <c r="AM23" s="2">
        <f>LOG10(AM10)-$A23</f>
        <v>0.048268530040088464</v>
      </c>
      <c r="AN23" s="2">
        <f>LOG10(AN10)-$A23</f>
        <v>0.03832242018453247</v>
      </c>
      <c r="AO23" s="2">
        <f aca="true" t="shared" si="27" ref="AO23:BN23">LOG10(AO10)-$A23</f>
        <v>0.022962664775318276</v>
      </c>
      <c r="AP23" s="2">
        <f t="shared" si="27"/>
        <v>0.041663163441561624</v>
      </c>
      <c r="AQ23" s="2">
        <f t="shared" si="27"/>
        <v>0.036642362066510836</v>
      </c>
      <c r="AR23" s="2">
        <f t="shared" si="27"/>
        <v>0.022962664775318276</v>
      </c>
      <c r="AS23" s="2">
        <f t="shared" si="27"/>
        <v>0.0499042927343476</v>
      </c>
      <c r="AT23" s="2">
        <f t="shared" si="27"/>
        <v>0.02469637758431875</v>
      </c>
      <c r="AU23" s="2">
        <f t="shared" si="27"/>
        <v>0.021222003199016903</v>
      </c>
      <c r="AV23" s="2">
        <f t="shared" si="27"/>
        <v>0.03832242018453247</v>
      </c>
      <c r="AW23" s="2">
        <f t="shared" si="27"/>
        <v>-0.005761486486576706</v>
      </c>
      <c r="AX23" s="2">
        <f t="shared" si="27"/>
        <v>0.05153391746785574</v>
      </c>
      <c r="AY23" s="2">
        <f t="shared" si="27"/>
        <v>0.014188740467812933</v>
      </c>
      <c r="AZ23" s="2">
        <f t="shared" si="27"/>
        <v>0.012412482442009987</v>
      </c>
      <c r="BA23" s="2">
        <f t="shared" si="27"/>
        <v>0.031562836537235794</v>
      </c>
      <c r="BB23" s="2">
        <f t="shared" si="27"/>
        <v>0.039996004074098535</v>
      </c>
      <c r="BC23" s="2">
        <f t="shared" si="27"/>
        <v>0.02469637758431875</v>
      </c>
      <c r="BD23" s="2">
        <f t="shared" si="27"/>
        <v>0.01947433692949674</v>
      </c>
      <c r="BE23" s="2">
        <f t="shared" si="27"/>
        <v>0.031562836537235794</v>
      </c>
      <c r="BF23" s="2">
        <f t="shared" si="27"/>
        <v>0.041663163441561624</v>
      </c>
      <c r="BG23" s="2">
        <f t="shared" si="27"/>
        <v>0.036642362066510836</v>
      </c>
      <c r="BH23" s="2">
        <f t="shared" si="27"/>
        <v>0.036642362066510836</v>
      </c>
      <c r="BI23" s="2">
        <f t="shared" si="27"/>
        <v>0.039996004074098535</v>
      </c>
      <c r="BJ23" s="2">
        <f t="shared" si="27"/>
        <v>0.04332394742302603</v>
      </c>
      <c r="BK23" s="2">
        <f t="shared" si="27"/>
        <v>0.022962664775318276</v>
      </c>
      <c r="BL23" s="2">
        <f t="shared" si="27"/>
        <v>0.039996004074098535</v>
      </c>
      <c r="BM23" s="2">
        <f t="shared" si="27"/>
        <v>0.03832242018453247</v>
      </c>
      <c r="BN23" s="2">
        <f t="shared" si="27"/>
        <v>0.02814317727909854</v>
      </c>
    </row>
    <row r="24" spans="1:66" ht="12.75">
      <c r="A24" s="10">
        <v>1.416900423847268</v>
      </c>
      <c r="B24" s="1">
        <v>14</v>
      </c>
      <c r="C24" s="2">
        <f t="shared" si="15"/>
        <v>0.03025760749495121</v>
      </c>
      <c r="D24" s="2">
        <f aca="true" t="shared" si="28" ref="D24:T24">LOG10(D11)-$A24</f>
        <v>0.06739941549951789</v>
      </c>
      <c r="E24" s="2">
        <f t="shared" si="28"/>
        <v>0.05292159213089498</v>
      </c>
      <c r="F24" s="2">
        <f t="shared" si="3"/>
        <v>0.06022083087239438</v>
      </c>
      <c r="G24" s="2">
        <f t="shared" si="28"/>
        <v>0.05292159213089498</v>
      </c>
      <c r="H24" s="2">
        <f t="shared" si="28"/>
        <v>0.04549757405168808</v>
      </c>
      <c r="I24" s="2">
        <f t="shared" si="28"/>
        <v>0.07446126998700464</v>
      </c>
      <c r="J24" s="2">
        <f t="shared" si="28"/>
        <v>0.03025760749495121</v>
      </c>
      <c r="K24" s="2"/>
      <c r="L24" s="2"/>
      <c r="M24" s="2">
        <f t="shared" si="28"/>
        <v>0.08278665877113589</v>
      </c>
      <c r="N24" s="2">
        <f t="shared" si="28"/>
        <v>0.03794443616124221</v>
      </c>
      <c r="O24" s="2">
        <f t="shared" si="28"/>
        <v>0.03794443616124221</v>
      </c>
      <c r="P24" s="2">
        <f t="shared" si="28"/>
        <v>0.06022083087239438</v>
      </c>
      <c r="Q24" s="2">
        <f t="shared" si="28"/>
        <v>0.04549757405168808</v>
      </c>
      <c r="R24" s="2">
        <f t="shared" si="28"/>
        <v>0.04549757405168808</v>
      </c>
      <c r="S24" s="2">
        <f t="shared" si="28"/>
        <v>0.03025760749495121</v>
      </c>
      <c r="T24" s="2">
        <f t="shared" si="28"/>
        <v>0.03025760749495121</v>
      </c>
      <c r="U24" s="2">
        <f aca="true" t="shared" si="29" ref="U24:AG24">LOG10(U11)-$A24</f>
        <v>0.022432269982994635</v>
      </c>
      <c r="V24" s="2">
        <f t="shared" si="29"/>
        <v>0.08141012994233243</v>
      </c>
      <c r="W24" s="2"/>
      <c r="X24" s="2">
        <f t="shared" si="29"/>
        <v>0.08141012994233243</v>
      </c>
      <c r="Y24" s="2"/>
      <c r="Z24" s="2">
        <f t="shared" si="29"/>
        <v>0.04549757405168808</v>
      </c>
      <c r="AA24" s="2">
        <f t="shared" si="29"/>
        <v>0.04549757405168808</v>
      </c>
      <c r="AB24" s="2">
        <f t="shared" si="29"/>
        <v>0.05292159213089498</v>
      </c>
      <c r="AC24" s="2">
        <f t="shared" si="29"/>
        <v>0.04098147288672438</v>
      </c>
      <c r="AD24" s="2">
        <f t="shared" si="29"/>
        <v>0.04549757405168808</v>
      </c>
      <c r="AE24" s="2">
        <f t="shared" si="29"/>
        <v>0.04549757405168808</v>
      </c>
      <c r="AF24" s="2">
        <f t="shared" si="29"/>
        <v>0.039465609281775116</v>
      </c>
      <c r="AG24" s="2">
        <f t="shared" si="29"/>
        <v>0.05144690656488926</v>
      </c>
      <c r="AH24" s="2">
        <f t="shared" si="6"/>
        <v>0.03794443616124221</v>
      </c>
      <c r="AI24" s="2">
        <f>LOG10(AI11)-$A24</f>
        <v>0.05292159213089498</v>
      </c>
      <c r="AJ24" s="2">
        <f>LOG10(AJ11)-$A24</f>
        <v>0.04249206391196281</v>
      </c>
      <c r="AK24" s="2">
        <f>LOG10(AK11)-$A24</f>
        <v>0.05512427385301333</v>
      </c>
      <c r="AL24" s="2">
        <f>LOG10(AL11)-$A24</f>
        <v>0.05292159213089498</v>
      </c>
      <c r="AM24" s="2">
        <f>LOG10(AM11)-$A24</f>
        <v>0.07446126998700464</v>
      </c>
      <c r="AN24" s="2">
        <f>LOG10(AN11)-$A24</f>
        <v>0.05585602546994428</v>
      </c>
      <c r="AO24" s="2">
        <f aca="true" t="shared" si="30" ref="AO24:BN24">LOG10(AO11)-$A24</f>
        <v>0.039465609281775116</v>
      </c>
      <c r="AP24" s="2">
        <f t="shared" si="30"/>
        <v>0.04549757405168808</v>
      </c>
      <c r="AQ24" s="2">
        <f t="shared" si="30"/>
        <v>0.03488601167702221</v>
      </c>
      <c r="AR24" s="2">
        <f t="shared" si="30"/>
        <v>0.020850138973119936</v>
      </c>
      <c r="AS24" s="2">
        <f t="shared" si="30"/>
        <v>0.05144690656488926</v>
      </c>
      <c r="AT24" s="2">
        <f t="shared" si="30"/>
        <v>0.04249206391196281</v>
      </c>
      <c r="AU24" s="2">
        <f t="shared" si="30"/>
        <v>0.04848242760115018</v>
      </c>
      <c r="AV24" s="2">
        <f t="shared" si="30"/>
        <v>0.05144690656488926</v>
      </c>
      <c r="AW24" s="2">
        <f t="shared" si="30"/>
        <v>0.016068867027137834</v>
      </c>
      <c r="AX24" s="2">
        <f t="shared" si="30"/>
        <v>0.06310651910988252</v>
      </c>
      <c r="AY24" s="2">
        <f t="shared" si="30"/>
        <v>0.02400865821794973</v>
      </c>
      <c r="AZ24" s="2">
        <f t="shared" si="30"/>
        <v>0.025579345217180638</v>
      </c>
      <c r="BA24" s="2">
        <f t="shared" si="30"/>
        <v>0.039465609281775116</v>
      </c>
      <c r="BB24" s="2">
        <f t="shared" si="30"/>
        <v>0.04249206391196281</v>
      </c>
      <c r="BC24" s="2">
        <f t="shared" si="30"/>
        <v>0.03180589605781181</v>
      </c>
      <c r="BD24" s="2">
        <f t="shared" si="30"/>
        <v>0.039465609281775116</v>
      </c>
      <c r="BE24" s="2"/>
      <c r="BF24" s="2">
        <f t="shared" si="30"/>
        <v>0.04549757405168808</v>
      </c>
      <c r="BG24" s="2">
        <f t="shared" si="30"/>
        <v>0.054391287211670525</v>
      </c>
      <c r="BH24" s="2">
        <f t="shared" si="30"/>
        <v>0.04996719650684156</v>
      </c>
      <c r="BI24" s="2">
        <f t="shared" si="30"/>
        <v>0.05731584022898728</v>
      </c>
      <c r="BJ24" s="2">
        <f t="shared" si="30"/>
        <v>0.04848242760115018</v>
      </c>
      <c r="BK24" s="2">
        <f t="shared" si="30"/>
        <v>0.02714437207080822</v>
      </c>
      <c r="BL24" s="2">
        <f t="shared" si="30"/>
        <v>0.054391287211670525</v>
      </c>
      <c r="BM24" s="2">
        <f t="shared" si="30"/>
        <v>0.03488601167702221</v>
      </c>
      <c r="BN24" s="2">
        <f t="shared" si="30"/>
        <v>0.039465609281775116</v>
      </c>
    </row>
    <row r="25" spans="1:66" ht="12.75">
      <c r="A25" s="10">
        <v>1.5565520236020194</v>
      </c>
      <c r="B25" s="1">
        <v>7</v>
      </c>
      <c r="C25" s="2">
        <f t="shared" si="15"/>
        <v>0.034512583424479715</v>
      </c>
      <c r="D25" s="2">
        <f aca="true" t="shared" si="31" ref="D25:T25">LOG10(D12)-$A25</f>
        <v>0.05623183311771607</v>
      </c>
      <c r="E25" s="2">
        <f t="shared" si="31"/>
        <v>0.0455079677259429</v>
      </c>
      <c r="F25" s="2"/>
      <c r="G25" s="2">
        <f t="shared" si="31"/>
        <v>0.07183690644829221</v>
      </c>
      <c r="H25" s="2">
        <f t="shared" si="31"/>
        <v>0.061496073110073324</v>
      </c>
      <c r="I25" s="2">
        <f t="shared" si="31"/>
        <v>0.06669726679588117</v>
      </c>
      <c r="J25" s="2">
        <f t="shared" si="31"/>
        <v>0.028908705906481202</v>
      </c>
      <c r="K25" s="2">
        <f t="shared" si="31"/>
        <v>0.05623183311771607</v>
      </c>
      <c r="L25" s="2">
        <f t="shared" si="31"/>
        <v>0.08690065288416804</v>
      </c>
      <c r="M25" s="2">
        <f t="shared" si="31"/>
        <v>0.031158941416892016</v>
      </c>
      <c r="N25" s="2">
        <f t="shared" si="31"/>
        <v>0.04004507202444074</v>
      </c>
      <c r="O25" s="2">
        <f t="shared" si="31"/>
        <v>0.06669726679588117</v>
      </c>
      <c r="P25" s="2">
        <f t="shared" si="31"/>
        <v>0.0509029996126491</v>
      </c>
      <c r="Q25" s="2">
        <f t="shared" si="31"/>
        <v>0.06669726679588117</v>
      </c>
      <c r="R25" s="2">
        <f t="shared" si="31"/>
        <v>0.061496073110073324</v>
      </c>
      <c r="S25" s="2">
        <f t="shared" si="31"/>
        <v>0.028908705906481202</v>
      </c>
      <c r="T25" s="2">
        <f t="shared" si="31"/>
        <v>0.034512583424479715</v>
      </c>
      <c r="U25" s="2"/>
      <c r="V25" s="2"/>
      <c r="W25" s="2"/>
      <c r="X25" s="2"/>
      <c r="Y25" s="2">
        <f aca="true" t="shared" si="32" ref="U25:AG25">LOG10(Y12)-$A25</f>
        <v>0.06669726679588117</v>
      </c>
      <c r="Z25" s="2">
        <f t="shared" si="32"/>
        <v>0.06669726679588117</v>
      </c>
      <c r="AA25" s="2">
        <f t="shared" si="32"/>
        <v>0.061496073110073324</v>
      </c>
      <c r="AB25" s="2">
        <f t="shared" si="32"/>
        <v>0.0509029996126491</v>
      </c>
      <c r="AC25" s="2">
        <f t="shared" si="32"/>
        <v>0.025511339309689296</v>
      </c>
      <c r="AD25" s="2">
        <f t="shared" si="32"/>
        <v>0.05623183311771607</v>
      </c>
      <c r="AE25" s="2">
        <f t="shared" si="32"/>
        <v>0.06669726679588117</v>
      </c>
      <c r="AF25" s="2">
        <f t="shared" si="32"/>
        <v>0.013406794494574603</v>
      </c>
      <c r="AG25" s="2">
        <f t="shared" si="32"/>
        <v>0.02151386023407209</v>
      </c>
      <c r="AH25" s="2">
        <f t="shared" si="6"/>
        <v>0.019789326603773416</v>
      </c>
      <c r="AI25" s="2">
        <f>LOG10(AI12)-$A25</f>
        <v>0.005740840854455254</v>
      </c>
      <c r="AJ25" s="2">
        <f>LOG10(AJ12)-$A25</f>
        <v>0.03003528106973552</v>
      </c>
      <c r="AK25" s="2">
        <f>LOG10(AK12)-$A25</f>
        <v>0.03506901461129974</v>
      </c>
      <c r="AL25" s="2"/>
      <c r="AM25" s="2">
        <f>LOG10(AM12)-$A25</f>
        <v>0.08690065288416804</v>
      </c>
      <c r="AN25" s="2">
        <f>LOG10(AN12)-$A25</f>
        <v>0.028908705906481202</v>
      </c>
      <c r="AO25" s="2">
        <f aca="true" t="shared" si="33" ref="AO25:BN25">LOG10(AO12)-$A25</f>
        <v>-0.011244907136195303</v>
      </c>
      <c r="AP25" s="2">
        <f t="shared" si="33"/>
        <v>0.03227970199218788</v>
      </c>
      <c r="AQ25" s="2">
        <f t="shared" si="33"/>
        <v>0.015156808206668204</v>
      </c>
      <c r="AR25" s="2">
        <f t="shared" si="33"/>
        <v>0.0509029996126491</v>
      </c>
      <c r="AS25" s="2">
        <f t="shared" si="33"/>
        <v>0.009295795071498247</v>
      </c>
      <c r="AT25" s="2">
        <f t="shared" si="33"/>
        <v>0.027779200765511325</v>
      </c>
      <c r="AU25" s="2">
        <f t="shared" si="33"/>
        <v>0.024372952073600018</v>
      </c>
      <c r="AV25" s="2">
        <f t="shared" si="33"/>
        <v>0.01399091627987814</v>
      </c>
      <c r="AW25" s="2">
        <f t="shared" si="33"/>
        <v>0.015156808206668204</v>
      </c>
      <c r="AX25" s="2">
        <f t="shared" si="33"/>
        <v>0.036734043418438</v>
      </c>
      <c r="AY25" s="2">
        <f t="shared" si="33"/>
        <v>0.012821886013026473</v>
      </c>
      <c r="AZ25" s="2">
        <f t="shared" si="33"/>
        <v>0.011649700464975599</v>
      </c>
      <c r="BA25" s="2">
        <f t="shared" si="33"/>
        <v>0.027779200765511325</v>
      </c>
      <c r="BB25" s="2">
        <f t="shared" si="33"/>
        <v>0.03003528106973552</v>
      </c>
      <c r="BC25" s="2">
        <f t="shared" si="33"/>
        <v>0.02093977623520593</v>
      </c>
      <c r="BD25" s="2">
        <f t="shared" si="33"/>
        <v>0.004549360047036544</v>
      </c>
      <c r="BE25" s="2">
        <f t="shared" si="33"/>
        <v>0.05623183311771607</v>
      </c>
      <c r="BF25" s="2">
        <f t="shared" si="33"/>
        <v>0.036734043418438</v>
      </c>
      <c r="BG25" s="2">
        <f t="shared" si="33"/>
        <v>0.019789326603773416</v>
      </c>
      <c r="BH25" s="2">
        <f t="shared" si="33"/>
        <v>0.03227970199218788</v>
      </c>
      <c r="BI25" s="2">
        <f t="shared" si="33"/>
        <v>0.006929061792391389</v>
      </c>
      <c r="BJ25" s="2">
        <f t="shared" si="33"/>
        <v>0.017479244125699456</v>
      </c>
      <c r="BK25" s="2">
        <f t="shared" si="33"/>
        <v>0.008114040650069931</v>
      </c>
      <c r="BL25" s="2">
        <f t="shared" si="33"/>
        <v>0.027779200765511325</v>
      </c>
      <c r="BM25" s="2">
        <f t="shared" si="33"/>
        <v>0.03562473379384734</v>
      </c>
      <c r="BN25" s="2">
        <f t="shared" si="33"/>
        <v>0.008114040650069931</v>
      </c>
    </row>
    <row r="26" spans="1:66" ht="12.75">
      <c r="A26" s="10">
        <v>0.92015932400983</v>
      </c>
      <c r="B26" s="1">
        <v>8</v>
      </c>
      <c r="C26" s="2">
        <f t="shared" si="15"/>
        <v>0.17675068899822644</v>
      </c>
      <c r="D26" s="2">
        <f aca="true" t="shared" si="34" ref="D26:T26">LOG10(D13)-$A26</f>
        <v>0.10102997506010802</v>
      </c>
      <c r="E26" s="2">
        <f t="shared" si="34"/>
        <v>0.14053851634378156</v>
      </c>
      <c r="F26" s="2"/>
      <c r="G26" s="2">
        <f t="shared" si="34"/>
        <v>0.034083185429494844</v>
      </c>
      <c r="H26" s="2">
        <f t="shared" si="34"/>
        <v>0.22596871166840793</v>
      </c>
      <c r="I26" s="2"/>
      <c r="J26" s="2">
        <f t="shared" si="34"/>
        <v>-0.04509806061812993</v>
      </c>
      <c r="K26" s="2">
        <f t="shared" si="34"/>
        <v>0.12123336114839511</v>
      </c>
      <c r="L26" s="2"/>
      <c r="M26" s="2">
        <f t="shared" si="34"/>
        <v>-0.08765041130359374</v>
      </c>
      <c r="N26" s="2">
        <f t="shared" si="34"/>
        <v>0.10102997506010802</v>
      </c>
      <c r="O26" s="2">
        <f t="shared" si="34"/>
        <v>0.10102997506010802</v>
      </c>
      <c r="P26" s="2">
        <f t="shared" si="34"/>
        <v>0.14053851634378156</v>
      </c>
      <c r="Q26" s="2">
        <f t="shared" si="34"/>
        <v>0.22596871166840793</v>
      </c>
      <c r="R26" s="2">
        <f t="shared" si="34"/>
        <v>0.07984067599016997</v>
      </c>
      <c r="S26" s="2">
        <f t="shared" si="34"/>
        <v>0.009259601704462717</v>
      </c>
      <c r="T26" s="2">
        <f t="shared" si="34"/>
        <v>0.10102997506010802</v>
      </c>
      <c r="U26" s="2">
        <f aca="true" t="shared" si="35" ref="U26:AG26">LOG10(U13)-$A26</f>
        <v>0.12123336114839511</v>
      </c>
      <c r="V26" s="2"/>
      <c r="W26" s="2"/>
      <c r="X26" s="2">
        <f t="shared" si="35"/>
        <v>0.07984067599016997</v>
      </c>
      <c r="Y26" s="2">
        <f t="shared" si="35"/>
        <v>0.10102997506010802</v>
      </c>
      <c r="Z26" s="2">
        <f t="shared" si="35"/>
        <v>0.07984067599016997</v>
      </c>
      <c r="AA26" s="2"/>
      <c r="AB26" s="2">
        <f t="shared" si="35"/>
        <v>0.12123336114839511</v>
      </c>
      <c r="AC26" s="2">
        <f t="shared" si="35"/>
        <v>0.009259601704462717</v>
      </c>
      <c r="AD26" s="2">
        <f t="shared" si="35"/>
        <v>0.009259601704462717</v>
      </c>
      <c r="AE26" s="2">
        <f t="shared" si="35"/>
        <v>0.10102997506010802</v>
      </c>
      <c r="AF26" s="2">
        <f t="shared" si="35"/>
        <v>0.004119962052051673</v>
      </c>
      <c r="AG26" s="2">
        <f t="shared" si="35"/>
        <v>-0.033668598837348185</v>
      </c>
      <c r="AH26" s="2">
        <f t="shared" si="6"/>
        <v>0.03888206831126351</v>
      </c>
      <c r="AI26" s="2">
        <f>LOG10(AI13)-$A26</f>
        <v>0.048323624544105104</v>
      </c>
      <c r="AJ26" s="2">
        <f>LOG10(AJ13)-$A26</f>
        <v>0.04362850333572521</v>
      </c>
      <c r="AK26" s="2">
        <f>LOG10(AK13)-$A26</f>
        <v>0.04362850333572521</v>
      </c>
      <c r="AL26" s="2"/>
      <c r="AM26" s="2">
        <f>LOG10(AM13)-$A26</f>
        <v>0.07984067599016997</v>
      </c>
      <c r="AN26" s="2">
        <f>LOG10(AN13)-$A26</f>
        <v>0.03888206831126351</v>
      </c>
      <c r="AO26" s="2">
        <f aca="true" t="shared" si="36" ref="AO26:BN26">LOG10(AO13)-$A26</f>
        <v>-0.011674305131180285</v>
      </c>
      <c r="AP26" s="2">
        <f t="shared" si="36"/>
        <v>0.034083185429494844</v>
      </c>
      <c r="AQ26" s="2">
        <f t="shared" si="36"/>
        <v>0.048323624544105104</v>
      </c>
      <c r="AR26" s="2">
        <f t="shared" si="36"/>
        <v>-0.0010812316337560635</v>
      </c>
      <c r="AS26" s="2">
        <f t="shared" si="36"/>
        <v>-0.06890097529075478</v>
      </c>
      <c r="AT26" s="2">
        <f t="shared" si="36"/>
        <v>-0.03934573172903866</v>
      </c>
      <c r="AU26" s="2">
        <f t="shared" si="36"/>
        <v>0.07547587058771987</v>
      </c>
      <c r="AV26" s="2">
        <f t="shared" si="36"/>
        <v>0.14429866521708834</v>
      </c>
      <c r="AW26" s="2">
        <f t="shared" si="36"/>
        <v>0.029230682635082772</v>
      </c>
      <c r="AX26" s="2">
        <f t="shared" si="36"/>
        <v>-0.0628268275785615</v>
      </c>
      <c r="AY26" s="2">
        <f t="shared" si="36"/>
        <v>0.03888206831126351</v>
      </c>
      <c r="AZ26" s="2">
        <f t="shared" si="36"/>
        <v>0.04362850333572521</v>
      </c>
      <c r="BA26" s="2">
        <f t="shared" si="36"/>
        <v>0.03888206831126351</v>
      </c>
      <c r="BB26" s="2">
        <f t="shared" si="36"/>
        <v>0.029230682635082772</v>
      </c>
      <c r="BC26" s="2">
        <f t="shared" si="36"/>
        <v>0.1367455273266427</v>
      </c>
      <c r="BD26" s="2">
        <f t="shared" si="36"/>
        <v>0.10514654125494016</v>
      </c>
      <c r="BE26" s="2">
        <f t="shared" si="36"/>
        <v>0.009259601704462717</v>
      </c>
      <c r="BF26" s="2">
        <f t="shared" si="36"/>
        <v>0.029230682635082772</v>
      </c>
      <c r="BG26" s="2">
        <f t="shared" si="36"/>
        <v>0.024323348140338652</v>
      </c>
      <c r="BH26" s="2">
        <f t="shared" si="36"/>
        <v>0.04362850333572521</v>
      </c>
      <c r="BI26" s="2">
        <f t="shared" si="36"/>
        <v>-0.08765041130359374</v>
      </c>
      <c r="BJ26" s="2">
        <f t="shared" si="36"/>
        <v>0.07106675168266485</v>
      </c>
      <c r="BK26" s="2">
        <f t="shared" si="36"/>
        <v>-0.011674305131180285</v>
      </c>
      <c r="BL26" s="2">
        <f t="shared" si="36"/>
        <v>0.004119962052051673</v>
      </c>
      <c r="BM26" s="2">
        <f t="shared" si="36"/>
        <v>0.004119962052051673</v>
      </c>
      <c r="BN26" s="2">
        <f t="shared" si="36"/>
        <v>0.06661241025641484</v>
      </c>
    </row>
    <row r="27" spans="2:12" ht="12.75">
      <c r="B27" s="1"/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1"/>
      <c r="J27" s="1" t="s">
        <v>10</v>
      </c>
      <c r="K27" s="1" t="s">
        <v>7</v>
      </c>
      <c r="L27" s="1" t="s">
        <v>8</v>
      </c>
    </row>
    <row r="28" spans="2:12" ht="12.75">
      <c r="B28" s="1">
        <v>1</v>
      </c>
      <c r="C28">
        <f>COUNT(C2:BN2)</f>
        <v>63</v>
      </c>
      <c r="D28" s="4">
        <f>AVERAGE(C2:BN2)</f>
        <v>273.57460317460317</v>
      </c>
      <c r="E28" s="4">
        <f>MIN(C2:BN2)</f>
        <v>257</v>
      </c>
      <c r="F28" s="4">
        <f>MAX(C2:BN2)</f>
        <v>286</v>
      </c>
      <c r="G28" s="5">
        <f>STDEV(C2:BN2)</f>
        <v>6.520488014933482</v>
      </c>
      <c r="H28" s="5">
        <f aca="true" t="shared" si="37" ref="H28:H39">G28*100/D28</f>
        <v>2.383440545748291</v>
      </c>
      <c r="I28" s="6">
        <v>1</v>
      </c>
      <c r="J28" s="2">
        <f aca="true" t="shared" si="38" ref="J28:L39">LOG10(D28)-$A15</f>
        <v>0.044488730916294905</v>
      </c>
      <c r="K28" s="2">
        <f t="shared" si="38"/>
        <v>0.01734607630577356</v>
      </c>
      <c r="L28" s="2">
        <f t="shared" si="38"/>
        <v>0.06377898610352206</v>
      </c>
    </row>
    <row r="29" spans="2:12" ht="12.75">
      <c r="B29" s="1">
        <v>3</v>
      </c>
      <c r="C29">
        <f aca="true" t="shared" si="39" ref="C29:C39">COUNT(C3:BN3)</f>
        <v>64</v>
      </c>
      <c r="D29" s="4">
        <f aca="true" t="shared" si="40" ref="D29:D39">AVERAGE(C3:BN3)</f>
        <v>27.82109375</v>
      </c>
      <c r="E29" s="4">
        <f aca="true" t="shared" si="41" ref="E29:E39">MIN(C3:BN3)</f>
        <v>25.5</v>
      </c>
      <c r="F29" s="4">
        <f aca="true" t="shared" si="42" ref="F29:F39">MAX(C3:BN3)</f>
        <v>30.4</v>
      </c>
      <c r="G29" s="5">
        <f aca="true" t="shared" si="43" ref="G29:G39">STDEV(C3:BN3)</f>
        <v>1.3417828901894073</v>
      </c>
      <c r="H29" s="5">
        <f t="shared" si="37"/>
        <v>4.822897698583139</v>
      </c>
      <c r="I29" s="6">
        <v>3</v>
      </c>
      <c r="J29" s="2">
        <f t="shared" si="38"/>
        <v>0.03586924294582938</v>
      </c>
      <c r="K29" s="2">
        <f t="shared" si="38"/>
        <v>-0.001964776332758822</v>
      </c>
      <c r="L29" s="2">
        <f t="shared" si="38"/>
        <v>0.0743686268420396</v>
      </c>
    </row>
    <row r="30" spans="2:12" ht="12.75">
      <c r="B30" s="1">
        <v>4</v>
      </c>
      <c r="C30">
        <f t="shared" si="39"/>
        <v>34</v>
      </c>
      <c r="D30" s="4">
        <f t="shared" si="40"/>
        <v>29.583823529411767</v>
      </c>
      <c r="E30" s="4">
        <f t="shared" si="41"/>
        <v>27.3</v>
      </c>
      <c r="F30" s="4">
        <f t="shared" si="42"/>
        <v>31.7</v>
      </c>
      <c r="G30" s="5">
        <f t="shared" si="43"/>
        <v>1.1173372424514623</v>
      </c>
      <c r="H30" s="5">
        <f t="shared" si="37"/>
        <v>3.7768520399015473</v>
      </c>
      <c r="I30" s="6">
        <v>4</v>
      </c>
      <c r="J30" s="2">
        <f t="shared" si="38"/>
        <v>0.06638091188000628</v>
      </c>
      <c r="K30" s="2">
        <f t="shared" si="38"/>
        <v>0.03148925570975014</v>
      </c>
      <c r="L30" s="2">
        <f t="shared" si="38"/>
        <v>0.09638587088674555</v>
      </c>
    </row>
    <row r="31" spans="2:12" ht="12.75">
      <c r="B31" s="1">
        <v>5</v>
      </c>
      <c r="C31">
        <f t="shared" si="39"/>
        <v>61</v>
      </c>
      <c r="D31" s="4">
        <f t="shared" si="40"/>
        <v>42.826229508196725</v>
      </c>
      <c r="E31" s="4">
        <f t="shared" si="41"/>
        <v>40</v>
      </c>
      <c r="F31" s="4">
        <f t="shared" si="42"/>
        <v>45.2</v>
      </c>
      <c r="G31" s="5">
        <f t="shared" si="43"/>
        <v>1.3830704536580116</v>
      </c>
      <c r="H31" s="5">
        <f t="shared" si="37"/>
        <v>3.2294938628517342</v>
      </c>
      <c r="I31" s="6">
        <v>5</v>
      </c>
      <c r="J31" s="2">
        <f t="shared" si="38"/>
        <v>0.03080497830407225</v>
      </c>
      <c r="K31" s="2">
        <f t="shared" si="38"/>
        <v>0.001155129554082368</v>
      </c>
      <c r="L31" s="2">
        <f t="shared" si="38"/>
        <v>0.054233573037502314</v>
      </c>
    </row>
    <row r="32" spans="2:12" ht="12.75">
      <c r="B32" s="1">
        <v>6</v>
      </c>
      <c r="C32">
        <f t="shared" si="39"/>
        <v>59</v>
      </c>
      <c r="D32" s="4">
        <f t="shared" si="40"/>
        <v>39.64661016949154</v>
      </c>
      <c r="E32" s="4">
        <f t="shared" si="41"/>
        <v>37.4</v>
      </c>
      <c r="F32" s="4">
        <f t="shared" si="42"/>
        <v>43</v>
      </c>
      <c r="G32" s="5">
        <f t="shared" si="43"/>
        <v>1.5597818262216145</v>
      </c>
      <c r="H32" s="5">
        <f t="shared" si="37"/>
        <v>3.9342123312773967</v>
      </c>
      <c r="I32" s="6">
        <v>6</v>
      </c>
      <c r="J32" s="2">
        <f t="shared" si="38"/>
        <v>0.05921094908955382</v>
      </c>
      <c r="K32" s="2">
        <f t="shared" si="38"/>
        <v>0.03387649072391086</v>
      </c>
      <c r="L32" s="2">
        <f t="shared" si="38"/>
        <v>0.09447334410301722</v>
      </c>
    </row>
    <row r="33" spans="2:12" ht="12.75">
      <c r="B33" s="1">
        <v>10</v>
      </c>
      <c r="C33">
        <f t="shared" si="39"/>
        <v>62</v>
      </c>
      <c r="D33" s="4">
        <f t="shared" si="40"/>
        <v>40.34032258064516</v>
      </c>
      <c r="E33" s="4">
        <f t="shared" si="41"/>
        <v>37.7</v>
      </c>
      <c r="F33" s="4">
        <f t="shared" si="42"/>
        <v>43.4</v>
      </c>
      <c r="G33" s="5">
        <f t="shared" si="43"/>
        <v>1.436806531510085</v>
      </c>
      <c r="H33" s="5">
        <f t="shared" si="37"/>
        <v>3.5617130444054728</v>
      </c>
      <c r="I33" s="6">
        <v>10</v>
      </c>
      <c r="J33" s="2">
        <f t="shared" si="38"/>
        <v>0.021584893190477628</v>
      </c>
      <c r="K33" s="2">
        <f t="shared" si="38"/>
        <v>-0.007813123322172322</v>
      </c>
      <c r="L33" s="2">
        <f t="shared" si="38"/>
        <v>0.05333525598454547</v>
      </c>
    </row>
    <row r="34" spans="2:12" ht="12.75">
      <c r="B34" s="1">
        <v>11</v>
      </c>
      <c r="C34">
        <f t="shared" si="39"/>
        <v>60</v>
      </c>
      <c r="D34" s="4">
        <f t="shared" si="40"/>
        <v>40.703333333333326</v>
      </c>
      <c r="E34" s="4">
        <f t="shared" si="41"/>
        <v>38</v>
      </c>
      <c r="F34" s="4">
        <f t="shared" si="42"/>
        <v>43.5</v>
      </c>
      <c r="G34" s="5">
        <f t="shared" si="43"/>
        <v>1.3644663284899343</v>
      </c>
      <c r="H34" s="5">
        <f t="shared" si="37"/>
        <v>3.352222574293509</v>
      </c>
      <c r="I34" s="6">
        <v>11</v>
      </c>
      <c r="J34" s="2">
        <f t="shared" si="38"/>
        <v>0.03444213159473297</v>
      </c>
      <c r="K34" s="2">
        <f t="shared" si="38"/>
        <v>0.00459575168914883</v>
      </c>
      <c r="L34" s="2">
        <f t="shared" si="38"/>
        <v>0.06330141202697614</v>
      </c>
    </row>
    <row r="35" spans="2:12" ht="12.75">
      <c r="B35" s="1">
        <v>12</v>
      </c>
      <c r="C35">
        <f t="shared" si="39"/>
        <v>60</v>
      </c>
      <c r="D35" s="4">
        <f t="shared" si="40"/>
        <v>32.403333333333336</v>
      </c>
      <c r="E35" s="4">
        <f t="shared" si="41"/>
        <v>30</v>
      </c>
      <c r="F35" s="4">
        <f t="shared" si="42"/>
        <v>36</v>
      </c>
      <c r="G35" s="5">
        <f t="shared" si="43"/>
        <v>1.1734660620870543</v>
      </c>
      <c r="H35" s="5">
        <f t="shared" si="37"/>
        <v>3.621436257855326</v>
      </c>
      <c r="I35" s="6">
        <v>12</v>
      </c>
      <c r="J35" s="2">
        <f t="shared" si="38"/>
        <v>0.03067263358004846</v>
      </c>
      <c r="K35" s="2">
        <f t="shared" si="38"/>
        <v>-0.0027958001109327224</v>
      </c>
      <c r="L35" s="2">
        <f t="shared" si="38"/>
        <v>0.07638544593669216</v>
      </c>
    </row>
    <row r="36" spans="2:12" ht="12.75">
      <c r="B36" s="1">
        <v>13</v>
      </c>
      <c r="C36">
        <f t="shared" si="39"/>
        <v>63</v>
      </c>
      <c r="D36" s="4">
        <f t="shared" si="40"/>
        <v>26.049206349206347</v>
      </c>
      <c r="E36" s="4">
        <f t="shared" si="41"/>
        <v>23.4</v>
      </c>
      <c r="F36" s="4">
        <f t="shared" si="42"/>
        <v>28.6</v>
      </c>
      <c r="G36" s="5">
        <f t="shared" si="43"/>
        <v>1.0088516333056785</v>
      </c>
      <c r="H36" s="5">
        <f t="shared" si="37"/>
        <v>3.872868984111739</v>
      </c>
      <c r="I36" s="6">
        <v>13</v>
      </c>
      <c r="J36" s="2">
        <f t="shared" si="38"/>
        <v>0.040817152129959844</v>
      </c>
      <c r="K36" s="2">
        <f t="shared" si="38"/>
        <v>-0.005761486486576706</v>
      </c>
      <c r="L36" s="2">
        <f t="shared" si="38"/>
        <v>0.08138868923232367</v>
      </c>
    </row>
    <row r="37" spans="2:12" ht="12.75">
      <c r="B37" s="1">
        <v>14</v>
      </c>
      <c r="C37">
        <f t="shared" si="39"/>
        <v>59</v>
      </c>
      <c r="D37" s="4">
        <f t="shared" si="40"/>
        <v>29.075423728813547</v>
      </c>
      <c r="E37" s="4">
        <f t="shared" si="41"/>
        <v>27.1</v>
      </c>
      <c r="F37" s="4">
        <f t="shared" si="42"/>
        <v>31.6</v>
      </c>
      <c r="G37" s="5">
        <f t="shared" si="43"/>
        <v>0.9986789930464098</v>
      </c>
      <c r="H37" s="5">
        <f t="shared" si="37"/>
        <v>3.4347874079534937</v>
      </c>
      <c r="I37" s="6">
        <v>14</v>
      </c>
      <c r="J37" s="2">
        <f t="shared" si="38"/>
        <v>0.04662562876197529</v>
      </c>
      <c r="K37" s="2">
        <f t="shared" si="38"/>
        <v>0.016068867027137834</v>
      </c>
      <c r="L37" s="2">
        <f t="shared" si="38"/>
        <v>0.08278665877113589</v>
      </c>
    </row>
    <row r="38" spans="2:12" ht="12.75">
      <c r="B38" s="1">
        <v>7</v>
      </c>
      <c r="C38">
        <f t="shared" si="39"/>
        <v>58</v>
      </c>
      <c r="D38" s="4">
        <f t="shared" si="40"/>
        <v>39.197413793103436</v>
      </c>
      <c r="E38" s="4">
        <f t="shared" si="41"/>
        <v>35.1</v>
      </c>
      <c r="F38" s="4">
        <f t="shared" si="42"/>
        <v>44</v>
      </c>
      <c r="G38" s="5">
        <f t="shared" si="43"/>
        <v>2.045307475143393</v>
      </c>
      <c r="H38" s="5">
        <f t="shared" si="37"/>
        <v>5.217965363580322</v>
      </c>
      <c r="I38" s="6">
        <v>7</v>
      </c>
      <c r="J38" s="2">
        <f t="shared" si="38"/>
        <v>0.03670539003995765</v>
      </c>
      <c r="K38" s="2">
        <f t="shared" si="38"/>
        <v>-0.011244907136195303</v>
      </c>
      <c r="L38" s="2">
        <f t="shared" si="38"/>
        <v>0.08690065288416804</v>
      </c>
    </row>
    <row r="39" spans="2:12" ht="12.75">
      <c r="B39" s="1">
        <v>8</v>
      </c>
      <c r="C39">
        <f t="shared" si="39"/>
        <v>57</v>
      </c>
      <c r="D39" s="4">
        <f t="shared" si="40"/>
        <v>9.512280701754387</v>
      </c>
      <c r="E39" s="4">
        <f t="shared" si="41"/>
        <v>6.8</v>
      </c>
      <c r="F39" s="4">
        <f t="shared" si="42"/>
        <v>14</v>
      </c>
      <c r="G39" s="5">
        <f t="shared" si="43"/>
        <v>1.5433116266465223</v>
      </c>
      <c r="H39" s="5">
        <f t="shared" si="37"/>
        <v>16.224412157663547</v>
      </c>
      <c r="I39" s="6">
        <v>8</v>
      </c>
      <c r="J39" s="2">
        <f t="shared" si="38"/>
        <v>0.05812533356214533</v>
      </c>
      <c r="K39" s="2">
        <f t="shared" si="38"/>
        <v>-0.08765041130359374</v>
      </c>
      <c r="L39" s="2">
        <f t="shared" si="38"/>
        <v>0.22596871166840793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2002-04-30T17:01:26Z</dcterms:created>
  <cp:category/>
  <cp:version/>
  <cp:contentType/>
  <cp:contentStatus/>
</cp:coreProperties>
</file>