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940" yWindow="-280" windowWidth="22500" windowHeight="15640"/>
  </bookViews>
  <sheets>
    <sheet name="Feuil1" sheetId="1" r:id="rId1"/>
  </sheets>
  <definedNames>
    <definedName name="Lo_P2">Feuil1!$C$2:$Z$2</definedName>
    <definedName name="LP_P2">Feuil1!$C$3</definedName>
    <definedName name="_xlnm.Print_Area">Feuil1!$A$21:$H$37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8" i="1"/>
  <c r="D38"/>
  <c r="H3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G39"/>
  <c r="D39"/>
  <c r="H39"/>
  <c r="C23"/>
  <c r="C2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C25"/>
  <c r="C26"/>
  <c r="C27"/>
  <c r="C28"/>
  <c r="C9"/>
  <c r="D9"/>
  <c r="E9"/>
  <c r="F9"/>
  <c r="G9"/>
  <c r="H9"/>
  <c r="I9"/>
  <c r="J9"/>
  <c r="K9"/>
  <c r="L9"/>
  <c r="M9"/>
  <c r="N9"/>
  <c r="O9"/>
  <c r="P9"/>
  <c r="Q9"/>
  <c r="R9"/>
  <c r="S9"/>
  <c r="T9"/>
  <c r="C2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C30"/>
  <c r="C31"/>
  <c r="C32"/>
  <c r="C3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C3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C35"/>
  <c r="C36"/>
  <c r="C37"/>
  <c r="C38"/>
  <c r="C39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E31"/>
  <c r="F31"/>
  <c r="G31"/>
  <c r="D32"/>
  <c r="E32"/>
  <c r="F32"/>
  <c r="G32"/>
  <c r="D33"/>
  <c r="E33"/>
  <c r="F33"/>
  <c r="G33"/>
  <c r="D34"/>
  <c r="E34"/>
  <c r="F34"/>
  <c r="G34"/>
  <c r="D35"/>
  <c r="E35"/>
  <c r="F35"/>
  <c r="G35"/>
  <c r="D36"/>
  <c r="E36"/>
  <c r="F36"/>
  <c r="G36"/>
  <c r="D37"/>
  <c r="E37"/>
  <c r="F37"/>
  <c r="G37"/>
  <c r="E38"/>
  <c r="F38"/>
  <c r="E39"/>
  <c r="F39"/>
  <c r="H37"/>
  <c r="H36"/>
  <c r="H35"/>
  <c r="H34"/>
  <c r="H33"/>
  <c r="H32"/>
  <c r="H31"/>
  <c r="H30"/>
  <c r="H29"/>
  <c r="H28"/>
  <c r="H27"/>
  <c r="H26"/>
  <c r="G25"/>
  <c r="D25"/>
  <c r="H25"/>
  <c r="F25"/>
  <c r="E25"/>
  <c r="G24"/>
  <c r="D24"/>
  <c r="H24"/>
  <c r="F24"/>
  <c r="E24"/>
  <c r="G23"/>
  <c r="D23"/>
  <c r="H23"/>
  <c r="F23"/>
  <c r="E23"/>
  <c r="G22"/>
  <c r="D22"/>
  <c r="H22"/>
  <c r="F22"/>
  <c r="E22"/>
  <c r="C22"/>
</calcChain>
</file>

<file path=xl/sharedStrings.xml><?xml version="1.0" encoding="utf-8"?>
<sst xmlns="http://schemas.openxmlformats.org/spreadsheetml/2006/main" count="78" uniqueCount="18">
  <si>
    <t>Lo</t>
  </si>
  <si>
    <t>P2</t>
  </si>
  <si>
    <t>LP</t>
  </si>
  <si>
    <t>lo</t>
  </si>
  <si>
    <t>IP</t>
  </si>
  <si>
    <t>P3 P4</t>
  </si>
  <si>
    <t>M1 M2</t>
  </si>
  <si>
    <t>L miht</t>
  </si>
  <si>
    <t>M3</t>
  </si>
  <si>
    <t>l miht</t>
  </si>
  <si>
    <t>n</t>
  </si>
  <si>
    <t>x</t>
  </si>
  <si>
    <t>min</t>
  </si>
  <si>
    <t>max</t>
  </si>
  <si>
    <t>s</t>
  </si>
  <si>
    <t>v</t>
  </si>
  <si>
    <t>L+l/2</t>
  </si>
  <si>
    <t>IP sur L+l/2</t>
  </si>
</sst>
</file>

<file path=xl/styles.xml><?xml version="1.0" encoding="utf-8"?>
<styleSheet xmlns="http://schemas.openxmlformats.org/spreadsheetml/2006/main">
  <numFmts count="1">
    <numFmt numFmtId="189" formatCode="0.0"/>
  </numFmts>
  <fonts count="3">
    <font>
      <sz val="9"/>
      <name val="Geneva"/>
    </font>
    <font>
      <sz val="9"/>
      <name val="Geneva"/>
    </font>
    <font>
      <sz val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189" fontId="0" fillId="0" borderId="0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left"/>
    </xf>
    <xf numFmtId="189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D39"/>
  <sheetViews>
    <sheetView tabSelected="1" workbookViewId="0">
      <selection activeCell="L41" sqref="L41"/>
    </sheetView>
  </sheetViews>
  <sheetFormatPr baseColWidth="10" defaultColWidth="10.83203125" defaultRowHeight="13"/>
  <cols>
    <col min="1" max="1" width="10.83203125" style="2"/>
    <col min="2" max="2" width="10" style="2" customWidth="1"/>
    <col min="3" max="16384" width="10.83203125" style="2"/>
  </cols>
  <sheetData>
    <row r="1" spans="1:30" s="1" customFormat="1"/>
    <row r="2" spans="1:30">
      <c r="A2" s="6" t="s">
        <v>1</v>
      </c>
      <c r="B2" s="2" t="s">
        <v>0</v>
      </c>
      <c r="C2" s="2">
        <v>30.7</v>
      </c>
      <c r="D2" s="2">
        <v>31</v>
      </c>
      <c r="E2" s="2">
        <v>32.5</v>
      </c>
      <c r="F2" s="2">
        <v>31</v>
      </c>
      <c r="G2" s="2">
        <v>31</v>
      </c>
      <c r="H2" s="2">
        <v>32</v>
      </c>
      <c r="I2" s="2">
        <v>31.1</v>
      </c>
      <c r="J2" s="2">
        <v>31</v>
      </c>
      <c r="K2" s="2">
        <v>30</v>
      </c>
    </row>
    <row r="3" spans="1:30">
      <c r="A3" s="6" t="s">
        <v>1</v>
      </c>
      <c r="B3" s="2" t="s">
        <v>2</v>
      </c>
      <c r="C3" s="2">
        <v>6</v>
      </c>
      <c r="D3" s="2">
        <v>5.5</v>
      </c>
      <c r="E3" s="2">
        <v>7</v>
      </c>
      <c r="G3" s="2">
        <v>6</v>
      </c>
      <c r="H3" s="2">
        <v>6</v>
      </c>
      <c r="J3" s="2">
        <v>6</v>
      </c>
      <c r="K3" s="2">
        <v>7.1</v>
      </c>
    </row>
    <row r="4" spans="1:30">
      <c r="A4" s="6" t="s">
        <v>1</v>
      </c>
      <c r="B4" s="2" t="s">
        <v>3</v>
      </c>
      <c r="C4" s="2">
        <v>22</v>
      </c>
      <c r="D4" s="2">
        <v>23</v>
      </c>
      <c r="E4" s="2">
        <v>23</v>
      </c>
      <c r="F4" s="2">
        <v>23</v>
      </c>
      <c r="G4" s="2">
        <v>23</v>
      </c>
      <c r="H4" s="2">
        <v>23</v>
      </c>
      <c r="I4" s="2">
        <v>22</v>
      </c>
      <c r="J4" s="2">
        <v>22</v>
      </c>
      <c r="K4" s="2">
        <v>22.7</v>
      </c>
    </row>
    <row r="5" spans="1:30">
      <c r="A5" s="6" t="s">
        <v>1</v>
      </c>
      <c r="B5" s="2" t="s">
        <v>4</v>
      </c>
      <c r="C5" s="4">
        <f t="shared" ref="C5:Z5" si="0">IF(OR(C2=0,C3=0)," ",C3*100/C2)</f>
        <v>19.54397394136808</v>
      </c>
      <c r="D5" s="4">
        <f t="shared" si="0"/>
        <v>17.741935483870968</v>
      </c>
      <c r="E5" s="4">
        <f t="shared" si="0"/>
        <v>21.53846153846154</v>
      </c>
      <c r="F5" s="4" t="str">
        <f t="shared" si="0"/>
        <v xml:space="preserve"> </v>
      </c>
      <c r="G5" s="4">
        <f t="shared" si="0"/>
        <v>19.35483870967742</v>
      </c>
      <c r="H5" s="4">
        <f t="shared" si="0"/>
        <v>18.75</v>
      </c>
      <c r="I5" s="4" t="str">
        <f t="shared" si="0"/>
        <v xml:space="preserve"> </v>
      </c>
      <c r="J5" s="4">
        <f t="shared" si="0"/>
        <v>19.35483870967742</v>
      </c>
      <c r="K5" s="4">
        <f t="shared" si="0"/>
        <v>23.666666666666668</v>
      </c>
      <c r="L5" s="4" t="str">
        <f t="shared" si="0"/>
        <v xml:space="preserve"> </v>
      </c>
      <c r="M5" s="4" t="str">
        <f t="shared" si="0"/>
        <v xml:space="preserve"> </v>
      </c>
      <c r="N5" s="4" t="str">
        <f t="shared" si="0"/>
        <v xml:space="preserve"> </v>
      </c>
      <c r="O5" s="4" t="str">
        <f t="shared" si="0"/>
        <v xml:space="preserve"> </v>
      </c>
      <c r="P5" s="4" t="str">
        <f t="shared" si="0"/>
        <v xml:space="preserve"> </v>
      </c>
      <c r="Q5" s="4" t="str">
        <f t="shared" si="0"/>
        <v xml:space="preserve"> </v>
      </c>
      <c r="R5" s="4" t="str">
        <f t="shared" si="0"/>
        <v xml:space="preserve"> </v>
      </c>
      <c r="S5" s="4" t="str">
        <f t="shared" si="0"/>
        <v xml:space="preserve"> </v>
      </c>
      <c r="T5" s="4" t="str">
        <f t="shared" si="0"/>
        <v xml:space="preserve"> </v>
      </c>
      <c r="U5" s="4" t="str">
        <f t="shared" si="0"/>
        <v xml:space="preserve"> </v>
      </c>
      <c r="V5" s="4" t="str">
        <f t="shared" si="0"/>
        <v xml:space="preserve"> </v>
      </c>
      <c r="W5" s="4" t="str">
        <f t="shared" si="0"/>
        <v xml:space="preserve"> </v>
      </c>
      <c r="X5" s="4" t="str">
        <f t="shared" si="0"/>
        <v xml:space="preserve"> </v>
      </c>
      <c r="Y5" s="4" t="str">
        <f t="shared" si="0"/>
        <v xml:space="preserve"> </v>
      </c>
      <c r="Z5" s="4" t="str">
        <f t="shared" si="0"/>
        <v xml:space="preserve"> </v>
      </c>
      <c r="AA5" s="4"/>
      <c r="AB5" s="4"/>
      <c r="AC5" s="4"/>
      <c r="AD5" s="4"/>
    </row>
    <row r="6" spans="1:30">
      <c r="A6" s="3" t="s">
        <v>5</v>
      </c>
      <c r="B6" s="2" t="s">
        <v>0</v>
      </c>
      <c r="C6" s="2">
        <v>25.1</v>
      </c>
      <c r="D6" s="2">
        <v>24.7</v>
      </c>
      <c r="E6" s="2">
        <v>24</v>
      </c>
      <c r="F6" s="2">
        <v>24.5</v>
      </c>
      <c r="G6" s="2">
        <v>24</v>
      </c>
      <c r="H6" s="2">
        <v>23</v>
      </c>
      <c r="I6" s="2">
        <v>23</v>
      </c>
      <c r="J6" s="2">
        <v>26</v>
      </c>
      <c r="K6" s="2">
        <v>25</v>
      </c>
      <c r="L6" s="2">
        <v>25</v>
      </c>
      <c r="M6" s="2">
        <v>24</v>
      </c>
      <c r="N6" s="2">
        <v>25.5</v>
      </c>
      <c r="O6" s="2">
        <v>24.5</v>
      </c>
      <c r="P6" s="2">
        <v>25</v>
      </c>
      <c r="Q6" s="2">
        <v>24.5</v>
      </c>
      <c r="R6" s="2">
        <v>24.5</v>
      </c>
      <c r="S6" s="2">
        <v>25</v>
      </c>
      <c r="T6" s="2">
        <v>26</v>
      </c>
    </row>
    <row r="7" spans="1:30">
      <c r="A7" s="3" t="s">
        <v>5</v>
      </c>
      <c r="B7" s="2" t="s">
        <v>2</v>
      </c>
      <c r="C7" s="2">
        <v>10</v>
      </c>
      <c r="D7" s="2">
        <v>7.2</v>
      </c>
      <c r="E7" s="2">
        <v>10</v>
      </c>
      <c r="F7" s="2">
        <v>9.8000000000000007</v>
      </c>
      <c r="G7" s="2">
        <v>7.7</v>
      </c>
      <c r="H7" s="2">
        <v>7.1</v>
      </c>
      <c r="I7" s="2">
        <v>7.7</v>
      </c>
      <c r="J7" s="2">
        <v>9</v>
      </c>
      <c r="K7" s="2">
        <v>10</v>
      </c>
      <c r="L7" s="2">
        <v>8.5</v>
      </c>
      <c r="M7" s="2">
        <v>8.5</v>
      </c>
      <c r="N7" s="2">
        <v>8.5</v>
      </c>
      <c r="O7" s="2">
        <v>6.5</v>
      </c>
      <c r="P7" s="2">
        <v>8</v>
      </c>
      <c r="Q7" s="2">
        <v>6.8</v>
      </c>
      <c r="R7" s="2">
        <v>6.8</v>
      </c>
      <c r="S7" s="2">
        <v>6</v>
      </c>
      <c r="T7" s="2">
        <v>10</v>
      </c>
    </row>
    <row r="8" spans="1:30">
      <c r="A8" s="3" t="s">
        <v>5</v>
      </c>
      <c r="B8" s="2" t="s">
        <v>3</v>
      </c>
      <c r="C8" s="2">
        <v>24</v>
      </c>
      <c r="D8" s="2">
        <v>24</v>
      </c>
      <c r="E8" s="2">
        <v>25</v>
      </c>
      <c r="F8" s="2">
        <v>23</v>
      </c>
      <c r="G8" s="2">
        <v>24</v>
      </c>
      <c r="H8" s="2">
        <v>24.1</v>
      </c>
      <c r="I8" s="2">
        <v>24</v>
      </c>
      <c r="J8" s="2">
        <v>24.5</v>
      </c>
      <c r="K8" s="2">
        <v>24</v>
      </c>
      <c r="L8" s="2">
        <v>23.5</v>
      </c>
      <c r="M8" s="2">
        <v>24</v>
      </c>
      <c r="N8" s="2">
        <v>23</v>
      </c>
      <c r="O8" s="2">
        <v>24</v>
      </c>
      <c r="P8" s="2">
        <v>24</v>
      </c>
      <c r="Q8" s="2">
        <v>24</v>
      </c>
      <c r="R8" s="2">
        <v>25</v>
      </c>
      <c r="S8" s="2">
        <v>22</v>
      </c>
      <c r="T8" s="2">
        <v>25</v>
      </c>
    </row>
    <row r="9" spans="1:30">
      <c r="A9" s="3" t="s">
        <v>5</v>
      </c>
      <c r="B9" t="s">
        <v>16</v>
      </c>
      <c r="C9" s="2">
        <f>(C6+C8)/2</f>
        <v>24.55</v>
      </c>
      <c r="D9" s="2">
        <f t="shared" ref="D9:T9" si="1">(D6+D8)/2</f>
        <v>24.35</v>
      </c>
      <c r="E9" s="2">
        <f t="shared" si="1"/>
        <v>24.5</v>
      </c>
      <c r="F9" s="2">
        <f t="shared" si="1"/>
        <v>23.75</v>
      </c>
      <c r="G9" s="2">
        <f t="shared" si="1"/>
        <v>24</v>
      </c>
      <c r="H9" s="2">
        <f t="shared" si="1"/>
        <v>23.55</v>
      </c>
      <c r="I9" s="2">
        <f t="shared" si="1"/>
        <v>23.5</v>
      </c>
      <c r="J9" s="2">
        <f t="shared" si="1"/>
        <v>25.25</v>
      </c>
      <c r="K9" s="2">
        <f t="shared" si="1"/>
        <v>24.5</v>
      </c>
      <c r="L9" s="2">
        <f t="shared" si="1"/>
        <v>24.25</v>
      </c>
      <c r="M9" s="2">
        <f t="shared" si="1"/>
        <v>24</v>
      </c>
      <c r="N9" s="2">
        <f t="shared" si="1"/>
        <v>24.25</v>
      </c>
      <c r="O9" s="2">
        <f t="shared" si="1"/>
        <v>24.25</v>
      </c>
      <c r="P9" s="2">
        <f t="shared" si="1"/>
        <v>24.5</v>
      </c>
      <c r="Q9" s="2">
        <f t="shared" si="1"/>
        <v>24.25</v>
      </c>
      <c r="R9" s="2">
        <f t="shared" si="1"/>
        <v>24.75</v>
      </c>
      <c r="S9" s="2">
        <f t="shared" si="1"/>
        <v>23.5</v>
      </c>
      <c r="T9" s="2">
        <f t="shared" si="1"/>
        <v>25.5</v>
      </c>
    </row>
    <row r="10" spans="1:30">
      <c r="A10" s="3" t="s">
        <v>5</v>
      </c>
      <c r="B10" t="s">
        <v>17</v>
      </c>
      <c r="C10" s="7">
        <f>IF(OR(C7=0,C9=0)," ",C7*100/C9)</f>
        <v>40.733197556008143</v>
      </c>
      <c r="D10" s="7">
        <f t="shared" ref="D10:T10" si="2">IF(OR(D7=0,D9=0)," ",D7*100/D9)</f>
        <v>29.568788501026692</v>
      </c>
      <c r="E10" s="7">
        <f t="shared" si="2"/>
        <v>40.816326530612244</v>
      </c>
      <c r="F10" s="7">
        <f t="shared" si="2"/>
        <v>41.26315789473685</v>
      </c>
      <c r="G10" s="7">
        <f t="shared" si="2"/>
        <v>32.083333333333336</v>
      </c>
      <c r="H10" s="7">
        <f t="shared" si="2"/>
        <v>30.148619957537154</v>
      </c>
      <c r="I10" s="7">
        <f t="shared" si="2"/>
        <v>32.765957446808514</v>
      </c>
      <c r="J10" s="7">
        <f t="shared" si="2"/>
        <v>35.643564356435647</v>
      </c>
      <c r="K10" s="7">
        <f t="shared" si="2"/>
        <v>40.816326530612244</v>
      </c>
      <c r="L10" s="7">
        <f t="shared" si="2"/>
        <v>35.051546391752581</v>
      </c>
      <c r="M10" s="7">
        <f t="shared" si="2"/>
        <v>35.416666666666664</v>
      </c>
      <c r="N10" s="7">
        <f t="shared" si="2"/>
        <v>35.051546391752581</v>
      </c>
      <c r="O10" s="7">
        <f t="shared" si="2"/>
        <v>26.804123711340207</v>
      </c>
      <c r="P10" s="7">
        <f t="shared" si="2"/>
        <v>32.653061224489797</v>
      </c>
      <c r="Q10" s="7">
        <f t="shared" si="2"/>
        <v>28.041237113402062</v>
      </c>
      <c r="R10" s="7">
        <f t="shared" si="2"/>
        <v>27.474747474747474</v>
      </c>
      <c r="S10" s="7">
        <f t="shared" si="2"/>
        <v>25.531914893617021</v>
      </c>
      <c r="T10" s="7">
        <f t="shared" si="2"/>
        <v>39.215686274509807</v>
      </c>
      <c r="U10" s="4" t="str">
        <f t="shared" ref="U10:AD10" si="3">IF(OR(U6=0,U7=0)," ",U7*100/U6)</f>
        <v xml:space="preserve"> </v>
      </c>
      <c r="V10" s="4" t="str">
        <f t="shared" si="3"/>
        <v xml:space="preserve"> </v>
      </c>
      <c r="W10" s="4" t="str">
        <f t="shared" si="3"/>
        <v xml:space="preserve"> </v>
      </c>
      <c r="X10" s="4" t="str">
        <f t="shared" si="3"/>
        <v xml:space="preserve"> </v>
      </c>
      <c r="Y10" s="4" t="str">
        <f t="shared" si="3"/>
        <v xml:space="preserve"> </v>
      </c>
      <c r="Z10" s="4" t="str">
        <f t="shared" si="3"/>
        <v xml:space="preserve"> </v>
      </c>
      <c r="AA10" s="4" t="str">
        <f t="shared" si="3"/>
        <v xml:space="preserve"> </v>
      </c>
      <c r="AB10" s="4" t="str">
        <f t="shared" si="3"/>
        <v xml:space="preserve"> </v>
      </c>
      <c r="AC10" s="4" t="str">
        <f t="shared" si="3"/>
        <v xml:space="preserve"> </v>
      </c>
      <c r="AD10" s="4" t="str">
        <f t="shared" si="3"/>
        <v xml:space="preserve"> </v>
      </c>
    </row>
    <row r="11" spans="1:30">
      <c r="A11" s="6" t="s">
        <v>6</v>
      </c>
      <c r="B11" s="2" t="s">
        <v>0</v>
      </c>
      <c r="C11" s="2">
        <v>20</v>
      </c>
      <c r="D11" s="2">
        <v>20</v>
      </c>
      <c r="E11" s="2">
        <v>21</v>
      </c>
      <c r="F11" s="2">
        <v>22</v>
      </c>
      <c r="G11" s="2">
        <v>20.5</v>
      </c>
      <c r="H11" s="2">
        <v>22</v>
      </c>
      <c r="I11" s="2">
        <v>21</v>
      </c>
      <c r="J11" s="2">
        <v>23</v>
      </c>
      <c r="K11" s="2">
        <v>22.1</v>
      </c>
      <c r="L11" s="2">
        <v>22</v>
      </c>
      <c r="M11" s="2">
        <v>21</v>
      </c>
      <c r="N11" s="2">
        <v>21.8</v>
      </c>
      <c r="O11" s="2">
        <v>21.5</v>
      </c>
      <c r="P11" s="2">
        <v>22</v>
      </c>
      <c r="Q11" s="2">
        <v>21.7</v>
      </c>
      <c r="R11" s="2">
        <v>22</v>
      </c>
      <c r="S11" s="2">
        <v>22</v>
      </c>
      <c r="T11" s="2">
        <v>22</v>
      </c>
      <c r="U11" s="2">
        <v>23</v>
      </c>
      <c r="V11" s="2">
        <v>23</v>
      </c>
      <c r="W11" s="2">
        <v>22</v>
      </c>
      <c r="X11" s="2">
        <v>23</v>
      </c>
      <c r="Y11" s="2">
        <v>23</v>
      </c>
      <c r="Z11" s="2">
        <v>23</v>
      </c>
      <c r="AA11" s="2">
        <v>22</v>
      </c>
      <c r="AB11" s="2">
        <v>23</v>
      </c>
      <c r="AC11" s="2">
        <v>21.5</v>
      </c>
      <c r="AD11" s="2">
        <v>22.1</v>
      </c>
    </row>
    <row r="12" spans="1:30">
      <c r="A12" s="6" t="s">
        <v>6</v>
      </c>
      <c r="B12" s="2" t="s">
        <v>2</v>
      </c>
      <c r="C12" s="2">
        <v>7.4</v>
      </c>
      <c r="D12" s="2">
        <v>7.9</v>
      </c>
      <c r="E12" s="2">
        <v>10</v>
      </c>
      <c r="F12" s="2">
        <v>7.1</v>
      </c>
      <c r="G12" s="2">
        <v>9</v>
      </c>
      <c r="H12" s="2">
        <v>9.5</v>
      </c>
      <c r="I12" s="2">
        <v>9</v>
      </c>
      <c r="J12" s="2">
        <v>10</v>
      </c>
      <c r="K12" s="2">
        <v>9.1999999999999993</v>
      </c>
      <c r="L12" s="2">
        <v>7.5</v>
      </c>
      <c r="M12" s="2">
        <v>9</v>
      </c>
      <c r="N12" s="2">
        <v>7</v>
      </c>
      <c r="O12" s="2">
        <v>8.5</v>
      </c>
      <c r="P12" s="2">
        <v>10</v>
      </c>
      <c r="Q12" s="2">
        <v>9</v>
      </c>
      <c r="R12" s="2">
        <v>8.5</v>
      </c>
      <c r="S12" s="2">
        <v>8.9</v>
      </c>
      <c r="T12" s="2">
        <v>9</v>
      </c>
      <c r="U12" s="2">
        <v>10</v>
      </c>
      <c r="V12" s="2">
        <v>10</v>
      </c>
      <c r="W12" s="2">
        <v>8.1</v>
      </c>
      <c r="X12" s="2">
        <v>10</v>
      </c>
      <c r="Y12" s="2">
        <v>11</v>
      </c>
      <c r="Z12" s="2">
        <v>10.1</v>
      </c>
      <c r="AA12" s="2">
        <v>8.4</v>
      </c>
      <c r="AB12" s="2">
        <v>11</v>
      </c>
      <c r="AC12" s="2">
        <v>10</v>
      </c>
      <c r="AD12" s="2">
        <v>8</v>
      </c>
    </row>
    <row r="13" spans="1:30">
      <c r="A13" s="6" t="s">
        <v>6</v>
      </c>
      <c r="B13" s="2" t="s">
        <v>3</v>
      </c>
      <c r="C13" s="2">
        <v>21.5</v>
      </c>
      <c r="D13" s="2">
        <v>22</v>
      </c>
      <c r="E13" s="2">
        <v>22.3</v>
      </c>
      <c r="F13" s="2">
        <v>23</v>
      </c>
      <c r="G13" s="2">
        <v>21</v>
      </c>
      <c r="H13" s="2">
        <v>22</v>
      </c>
      <c r="I13" s="2">
        <v>21</v>
      </c>
      <c r="K13" s="2">
        <v>22</v>
      </c>
      <c r="L13" s="2">
        <v>22</v>
      </c>
      <c r="M13" s="2">
        <v>22</v>
      </c>
      <c r="N13" s="2">
        <v>21</v>
      </c>
      <c r="O13" s="2">
        <v>23</v>
      </c>
      <c r="P13" s="2">
        <v>22</v>
      </c>
      <c r="Q13" s="2">
        <v>22</v>
      </c>
      <c r="R13" s="2">
        <v>22</v>
      </c>
      <c r="S13" s="2">
        <v>21.3</v>
      </c>
      <c r="T13" s="2">
        <v>22</v>
      </c>
      <c r="U13" s="2">
        <v>23</v>
      </c>
      <c r="V13" s="2">
        <v>23</v>
      </c>
      <c r="W13" s="2">
        <v>23</v>
      </c>
      <c r="X13" s="2">
        <v>23</v>
      </c>
      <c r="Y13" s="2">
        <v>23</v>
      </c>
      <c r="Z13" s="2">
        <v>23</v>
      </c>
      <c r="AA13" s="2">
        <v>22.2</v>
      </c>
      <c r="AB13" s="2">
        <v>22.5</v>
      </c>
      <c r="AC13" s="2">
        <v>20</v>
      </c>
      <c r="AD13" s="2">
        <v>24</v>
      </c>
    </row>
    <row r="14" spans="1:30">
      <c r="A14" s="6" t="s">
        <v>6</v>
      </c>
      <c r="B14" t="s">
        <v>16</v>
      </c>
      <c r="C14" s="2">
        <f t="shared" ref="C14:T14" si="4">(C11+C13)/2</f>
        <v>20.75</v>
      </c>
      <c r="D14" s="2">
        <f t="shared" si="4"/>
        <v>21</v>
      </c>
      <c r="E14" s="2">
        <f t="shared" si="4"/>
        <v>21.65</v>
      </c>
      <c r="F14" s="2">
        <f t="shared" si="4"/>
        <v>22.5</v>
      </c>
      <c r="G14" s="2">
        <f t="shared" si="4"/>
        <v>20.75</v>
      </c>
      <c r="H14" s="2">
        <f t="shared" si="4"/>
        <v>22</v>
      </c>
      <c r="I14" s="2">
        <f t="shared" si="4"/>
        <v>21</v>
      </c>
      <c r="J14" s="2">
        <f t="shared" si="4"/>
        <v>11.5</v>
      </c>
      <c r="K14" s="2">
        <f t="shared" si="4"/>
        <v>22.05</v>
      </c>
      <c r="L14" s="2">
        <f t="shared" si="4"/>
        <v>22</v>
      </c>
      <c r="M14" s="2">
        <f t="shared" si="4"/>
        <v>21.5</v>
      </c>
      <c r="N14" s="2">
        <f t="shared" si="4"/>
        <v>21.4</v>
      </c>
      <c r="O14" s="2">
        <f t="shared" si="4"/>
        <v>22.25</v>
      </c>
      <c r="P14" s="2">
        <f t="shared" si="4"/>
        <v>22</v>
      </c>
      <c r="Q14" s="2">
        <f t="shared" si="4"/>
        <v>21.85</v>
      </c>
      <c r="R14" s="2">
        <f t="shared" si="4"/>
        <v>22</v>
      </c>
      <c r="S14" s="2">
        <f t="shared" si="4"/>
        <v>21.65</v>
      </c>
      <c r="T14" s="2">
        <f t="shared" si="4"/>
        <v>22</v>
      </c>
    </row>
    <row r="15" spans="1:30">
      <c r="A15" s="6" t="s">
        <v>6</v>
      </c>
      <c r="B15" t="s">
        <v>17</v>
      </c>
      <c r="C15" s="7">
        <f t="shared" ref="C15:T15" si="5">IF(OR(C12=0,C14=0)," ",C12*100/C14)</f>
        <v>35.662650602409641</v>
      </c>
      <c r="D15" s="7">
        <f t="shared" si="5"/>
        <v>37.61904761904762</v>
      </c>
      <c r="E15" s="7">
        <f t="shared" si="5"/>
        <v>46.18937644341802</v>
      </c>
      <c r="F15" s="7">
        <f t="shared" si="5"/>
        <v>31.555555555555557</v>
      </c>
      <c r="G15" s="7">
        <f t="shared" si="5"/>
        <v>43.373493975903614</v>
      </c>
      <c r="H15" s="7">
        <f t="shared" si="5"/>
        <v>43.18181818181818</v>
      </c>
      <c r="I15" s="7">
        <f t="shared" si="5"/>
        <v>42.857142857142854</v>
      </c>
      <c r="J15" s="7">
        <f t="shared" si="5"/>
        <v>86.956521739130437</v>
      </c>
      <c r="K15" s="7">
        <f t="shared" si="5"/>
        <v>41.723356009070287</v>
      </c>
      <c r="L15" s="7">
        <f t="shared" si="5"/>
        <v>34.090909090909093</v>
      </c>
      <c r="M15" s="7">
        <f t="shared" si="5"/>
        <v>41.860465116279073</v>
      </c>
      <c r="N15" s="7">
        <f t="shared" si="5"/>
        <v>32.710280373831779</v>
      </c>
      <c r="O15" s="7">
        <f t="shared" si="5"/>
        <v>38.202247191011239</v>
      </c>
      <c r="P15" s="7">
        <f t="shared" si="5"/>
        <v>45.454545454545453</v>
      </c>
      <c r="Q15" s="7">
        <f t="shared" si="5"/>
        <v>41.189931350114414</v>
      </c>
      <c r="R15" s="7">
        <f t="shared" si="5"/>
        <v>38.636363636363633</v>
      </c>
      <c r="S15" s="7">
        <f t="shared" si="5"/>
        <v>41.108545034642034</v>
      </c>
      <c r="T15" s="7">
        <f t="shared" si="5"/>
        <v>40.909090909090907</v>
      </c>
      <c r="U15" s="4">
        <f t="shared" ref="U15:AD15" si="6">IF(OR(U11=0,U12=0)," ",U12*100/U11)</f>
        <v>43.478260869565219</v>
      </c>
      <c r="V15" s="4">
        <f t="shared" si="6"/>
        <v>43.478260869565219</v>
      </c>
      <c r="W15" s="4">
        <f t="shared" si="6"/>
        <v>36.81818181818182</v>
      </c>
      <c r="X15" s="4">
        <f t="shared" si="6"/>
        <v>43.478260869565219</v>
      </c>
      <c r="Y15" s="4">
        <f t="shared" si="6"/>
        <v>47.826086956521742</v>
      </c>
      <c r="Z15" s="4">
        <f t="shared" si="6"/>
        <v>43.913043478260867</v>
      </c>
      <c r="AA15" s="4">
        <f t="shared" si="6"/>
        <v>38.18181818181818</v>
      </c>
      <c r="AB15" s="4">
        <f t="shared" si="6"/>
        <v>47.826086956521742</v>
      </c>
      <c r="AC15" s="4">
        <f t="shared" si="6"/>
        <v>46.511627906976742</v>
      </c>
      <c r="AD15" s="4">
        <f t="shared" si="6"/>
        <v>36.199095022624434</v>
      </c>
    </row>
    <row r="16" spans="1:30">
      <c r="A16" s="3" t="s">
        <v>8</v>
      </c>
      <c r="B16" s="2" t="s">
        <v>7</v>
      </c>
      <c r="C16" s="2">
        <v>23</v>
      </c>
      <c r="D16" s="2">
        <v>21</v>
      </c>
      <c r="E16" s="2">
        <v>22</v>
      </c>
      <c r="F16" s="2">
        <v>23.5</v>
      </c>
      <c r="G16" s="2">
        <v>23</v>
      </c>
      <c r="H16" s="2">
        <v>21</v>
      </c>
      <c r="I16" s="2">
        <v>21.5</v>
      </c>
      <c r="J16" s="2">
        <v>22.7</v>
      </c>
      <c r="K16" s="2">
        <v>24</v>
      </c>
      <c r="L16" s="2">
        <v>24</v>
      </c>
      <c r="M16" s="2">
        <v>20.100000000000001</v>
      </c>
      <c r="N16" s="2">
        <v>22</v>
      </c>
      <c r="O16" s="2">
        <v>21.2</v>
      </c>
      <c r="P16" s="2">
        <v>21</v>
      </c>
      <c r="Q16" s="2">
        <v>22</v>
      </c>
      <c r="R16" s="2">
        <v>23</v>
      </c>
      <c r="S16" s="2">
        <v>23</v>
      </c>
    </row>
    <row r="17" spans="1:30">
      <c r="A17" s="3" t="s">
        <v>8</v>
      </c>
      <c r="B17" s="2" t="s">
        <v>2</v>
      </c>
      <c r="C17" s="2">
        <v>10</v>
      </c>
      <c r="D17" s="2">
        <v>9</v>
      </c>
      <c r="E17" s="2">
        <v>9.1</v>
      </c>
      <c r="F17" s="2">
        <v>9</v>
      </c>
      <c r="G17" s="2">
        <v>11</v>
      </c>
      <c r="H17" s="2">
        <v>9</v>
      </c>
      <c r="I17" s="2">
        <v>10</v>
      </c>
      <c r="J17" s="2">
        <v>8</v>
      </c>
      <c r="K17" s="2">
        <v>10.7</v>
      </c>
      <c r="L17" s="2">
        <v>9</v>
      </c>
      <c r="M17" s="2">
        <v>7.3</v>
      </c>
      <c r="N17" s="2">
        <v>7.7</v>
      </c>
      <c r="O17" s="2">
        <v>9.1</v>
      </c>
      <c r="P17" s="2">
        <v>10.5</v>
      </c>
      <c r="Q17" s="2">
        <v>10</v>
      </c>
      <c r="R17" s="2">
        <v>7.7</v>
      </c>
      <c r="S17" s="2">
        <v>11</v>
      </c>
    </row>
    <row r="18" spans="1:30">
      <c r="A18" s="3" t="s">
        <v>8</v>
      </c>
      <c r="B18" s="2" t="s">
        <v>9</v>
      </c>
      <c r="C18" s="2">
        <v>20.5</v>
      </c>
      <c r="D18" s="2">
        <v>20</v>
      </c>
      <c r="E18" s="2">
        <v>20</v>
      </c>
      <c r="F18" s="2">
        <v>21</v>
      </c>
      <c r="G18" s="2">
        <v>20</v>
      </c>
      <c r="H18" s="2">
        <v>19.5</v>
      </c>
      <c r="I18" s="2">
        <v>19.7</v>
      </c>
      <c r="J18" s="2">
        <v>19</v>
      </c>
      <c r="K18" s="2">
        <v>21.5</v>
      </c>
      <c r="L18" s="2">
        <v>20.5</v>
      </c>
      <c r="M18" s="2">
        <v>19</v>
      </c>
      <c r="N18" s="2">
        <v>19</v>
      </c>
      <c r="O18" s="2">
        <v>20</v>
      </c>
      <c r="P18" s="2">
        <v>18</v>
      </c>
      <c r="Q18" s="2">
        <v>19</v>
      </c>
      <c r="R18" s="2">
        <v>21</v>
      </c>
      <c r="S18" s="2">
        <v>20.5</v>
      </c>
    </row>
    <row r="19" spans="1:30">
      <c r="A19" s="3" t="s">
        <v>8</v>
      </c>
      <c r="B19" s="2" t="s">
        <v>4</v>
      </c>
      <c r="C19" s="4">
        <f t="shared" ref="C19:Z19" si="7">IF(OR(C16=0,C17=0)," ",C17*100/C16)</f>
        <v>43.478260869565219</v>
      </c>
      <c r="D19" s="4">
        <f t="shared" si="7"/>
        <v>42.857142857142854</v>
      </c>
      <c r="E19" s="4">
        <f t="shared" si="7"/>
        <v>41.363636363636367</v>
      </c>
      <c r="F19" s="4">
        <f t="shared" si="7"/>
        <v>38.297872340425535</v>
      </c>
      <c r="G19" s="4">
        <f t="shared" si="7"/>
        <v>47.826086956521742</v>
      </c>
      <c r="H19" s="4">
        <f t="shared" si="7"/>
        <v>42.857142857142854</v>
      </c>
      <c r="I19" s="4">
        <f t="shared" si="7"/>
        <v>46.511627906976742</v>
      </c>
      <c r="J19" s="4">
        <f t="shared" si="7"/>
        <v>35.242290748898682</v>
      </c>
      <c r="K19" s="4">
        <f t="shared" si="7"/>
        <v>44.583333333333336</v>
      </c>
      <c r="L19" s="4">
        <f t="shared" si="7"/>
        <v>37.5</v>
      </c>
      <c r="M19" s="4">
        <f t="shared" si="7"/>
        <v>36.318407960199004</v>
      </c>
      <c r="N19" s="4">
        <f t="shared" si="7"/>
        <v>35</v>
      </c>
      <c r="O19" s="4">
        <f t="shared" si="7"/>
        <v>42.924528301886795</v>
      </c>
      <c r="P19" s="4">
        <f t="shared" si="7"/>
        <v>50</v>
      </c>
      <c r="Q19" s="4">
        <f t="shared" si="7"/>
        <v>45.454545454545453</v>
      </c>
      <c r="R19" s="4">
        <f t="shared" si="7"/>
        <v>33.478260869565219</v>
      </c>
      <c r="S19" s="4">
        <f t="shared" si="7"/>
        <v>47.826086956521742</v>
      </c>
      <c r="T19" s="4" t="str">
        <f t="shared" si="7"/>
        <v xml:space="preserve"> </v>
      </c>
      <c r="U19" s="4" t="str">
        <f t="shared" si="7"/>
        <v xml:space="preserve"> </v>
      </c>
      <c r="V19" s="4" t="str">
        <f t="shared" si="7"/>
        <v xml:space="preserve"> </v>
      </c>
      <c r="W19" s="4" t="str">
        <f t="shared" si="7"/>
        <v xml:space="preserve"> </v>
      </c>
      <c r="X19" s="4" t="str">
        <f t="shared" si="7"/>
        <v xml:space="preserve"> </v>
      </c>
      <c r="Y19" s="4" t="str">
        <f t="shared" si="7"/>
        <v xml:space="preserve"> </v>
      </c>
      <c r="Z19" s="4" t="str">
        <f t="shared" si="7"/>
        <v xml:space="preserve"> </v>
      </c>
      <c r="AA19" s="4"/>
      <c r="AB19" s="4"/>
      <c r="AC19" s="4"/>
      <c r="AD19" s="4"/>
    </row>
    <row r="21" spans="1:30">
      <c r="C21" s="3" t="s">
        <v>10</v>
      </c>
      <c r="D21" s="3" t="s">
        <v>11</v>
      </c>
      <c r="E21" s="3" t="s">
        <v>12</v>
      </c>
      <c r="F21" s="3" t="s">
        <v>13</v>
      </c>
      <c r="G21" s="3" t="s">
        <v>14</v>
      </c>
      <c r="H21" s="3" t="s">
        <v>15</v>
      </c>
    </row>
    <row r="22" spans="1:30">
      <c r="A22" s="6" t="s">
        <v>1</v>
      </c>
      <c r="B22" s="2" t="s">
        <v>0</v>
      </c>
      <c r="C22" s="3">
        <f>COUNT(C2:AD2)</f>
        <v>9</v>
      </c>
      <c r="D22" s="4">
        <f>AVERAGE(C2:AD2)</f>
        <v>31.144444444444439</v>
      </c>
      <c r="E22" s="4">
        <f>MIN(C2:AD2)</f>
        <v>30</v>
      </c>
      <c r="F22" s="4">
        <f>MAX(C2:AD2)</f>
        <v>32.5</v>
      </c>
      <c r="G22" s="5">
        <f>STDEV(C2:AD2)</f>
        <v>0.72130283361314107</v>
      </c>
      <c r="H22" s="5">
        <f t="shared" ref="H22:H39" si="8">G22*100/D22</f>
        <v>2.3159919737846133</v>
      </c>
    </row>
    <row r="23" spans="1:30">
      <c r="A23" s="6" t="s">
        <v>1</v>
      </c>
      <c r="B23" s="2" t="s">
        <v>2</v>
      </c>
      <c r="C23" s="3">
        <f t="shared" ref="C23:C39" si="9">COUNT(C3:AD3)</f>
        <v>7</v>
      </c>
      <c r="D23" s="4">
        <f>AVERAGE(C3:AD3)</f>
        <v>6.2285714285714286</v>
      </c>
      <c r="E23" s="4">
        <f>MIN(C3:AD3)</f>
        <v>5.5</v>
      </c>
      <c r="F23" s="4">
        <f>MAX(C3:AD3)</f>
        <v>7.1</v>
      </c>
      <c r="G23" s="5">
        <f>STDEV(C3:AD3)</f>
        <v>0.59080252119266563</v>
      </c>
      <c r="H23" s="5">
        <f t="shared" si="8"/>
        <v>9.4853615787813279</v>
      </c>
    </row>
    <row r="24" spans="1:30">
      <c r="A24" s="6" t="s">
        <v>1</v>
      </c>
      <c r="B24" s="2" t="s">
        <v>3</v>
      </c>
      <c r="C24" s="3">
        <f t="shared" si="9"/>
        <v>9</v>
      </c>
      <c r="D24" s="4">
        <f>AVERAGE(C4:AD4)</f>
        <v>22.633333333333333</v>
      </c>
      <c r="E24" s="4">
        <f>MIN(C4:AD4)</f>
        <v>22</v>
      </c>
      <c r="F24" s="4">
        <f>MAX(C4:AD4)</f>
        <v>23</v>
      </c>
      <c r="G24" s="5">
        <f>STDEV(C4:AD4)</f>
        <v>0.48476798574164698</v>
      </c>
      <c r="H24" s="5">
        <f t="shared" si="8"/>
        <v>2.1418320430411502</v>
      </c>
    </row>
    <row r="25" spans="1:30">
      <c r="A25" s="6" t="s">
        <v>1</v>
      </c>
      <c r="B25" s="2" t="s">
        <v>4</v>
      </c>
      <c r="C25" s="3">
        <f t="shared" si="9"/>
        <v>7</v>
      </c>
      <c r="D25" s="4">
        <f>AVERAGE(C5:AD5)</f>
        <v>19.992959292817442</v>
      </c>
      <c r="E25" s="4">
        <f>MIN(C5:AD5)</f>
        <v>17.741935483870968</v>
      </c>
      <c r="F25" s="4">
        <f>MAX(C5:AD5)</f>
        <v>23.666666666666668</v>
      </c>
      <c r="G25" s="5">
        <f>STDEV(C5:AD5)</f>
        <v>1.9795935043622728</v>
      </c>
      <c r="H25" s="5">
        <f t="shared" si="8"/>
        <v>9.9014531834386847</v>
      </c>
    </row>
    <row r="26" spans="1:30">
      <c r="A26" s="3" t="s">
        <v>5</v>
      </c>
      <c r="B26" s="2" t="s">
        <v>0</v>
      </c>
      <c r="C26" s="3">
        <f t="shared" si="9"/>
        <v>18</v>
      </c>
      <c r="D26" s="4">
        <f t="shared" ref="D26:D39" si="10">AVERAGE(C6:AD6)</f>
        <v>24.62777777777778</v>
      </c>
      <c r="E26" s="4">
        <f t="shared" ref="E26:E39" si="11">MIN(C6:AD6)</f>
        <v>23</v>
      </c>
      <c r="F26" s="4">
        <f t="shared" ref="F26:F39" si="12">MAX(C6:AD6)</f>
        <v>26</v>
      </c>
      <c r="G26" s="5">
        <f t="shared" ref="G26:G39" si="13">STDEV(C6:AD6)</f>
        <v>0.8351157408728126</v>
      </c>
      <c r="H26" s="5">
        <f t="shared" si="8"/>
        <v>3.3909504479383319</v>
      </c>
    </row>
    <row r="27" spans="1:30">
      <c r="A27" s="3" t="s">
        <v>5</v>
      </c>
      <c r="B27" s="2" t="s">
        <v>2</v>
      </c>
      <c r="C27" s="3">
        <f t="shared" si="9"/>
        <v>18</v>
      </c>
      <c r="D27" s="4">
        <f t="shared" si="10"/>
        <v>8.2277777777777779</v>
      </c>
      <c r="E27" s="4">
        <f t="shared" si="11"/>
        <v>6</v>
      </c>
      <c r="F27" s="4">
        <f t="shared" si="12"/>
        <v>10</v>
      </c>
      <c r="G27" s="5">
        <f t="shared" si="13"/>
        <v>1.3463700896487047</v>
      </c>
      <c r="H27" s="5">
        <f t="shared" si="8"/>
        <v>16.363714796540638</v>
      </c>
    </row>
    <row r="28" spans="1:30">
      <c r="A28" s="3" t="s">
        <v>5</v>
      </c>
      <c r="B28" s="2" t="s">
        <v>3</v>
      </c>
      <c r="C28" s="3">
        <f t="shared" si="9"/>
        <v>18</v>
      </c>
      <c r="D28" s="4">
        <f t="shared" si="10"/>
        <v>23.950000000000003</v>
      </c>
      <c r="E28" s="4">
        <f t="shared" si="11"/>
        <v>22</v>
      </c>
      <c r="F28" s="4">
        <f t="shared" si="12"/>
        <v>25</v>
      </c>
      <c r="G28" s="5">
        <f t="shared" si="13"/>
        <v>0.74616667433104678</v>
      </c>
      <c r="H28" s="5">
        <f t="shared" si="8"/>
        <v>3.115518473198525</v>
      </c>
    </row>
    <row r="29" spans="1:30">
      <c r="A29" s="3" t="s">
        <v>5</v>
      </c>
      <c r="B29" t="s">
        <v>16</v>
      </c>
      <c r="C29" s="3">
        <f t="shared" si="9"/>
        <v>18</v>
      </c>
      <c r="D29" s="4">
        <f t="shared" si="10"/>
        <v>24.288888888888891</v>
      </c>
      <c r="E29" s="4">
        <f t="shared" si="11"/>
        <v>23.5</v>
      </c>
      <c r="F29" s="4">
        <f t="shared" si="12"/>
        <v>25.5</v>
      </c>
      <c r="G29" s="5">
        <f t="shared" si="13"/>
        <v>0.54572012746123588</v>
      </c>
      <c r="H29" s="5">
        <f t="shared" si="8"/>
        <v>2.2467891798495527</v>
      </c>
    </row>
    <row r="30" spans="1:30">
      <c r="A30" s="3" t="s">
        <v>5</v>
      </c>
      <c r="B30" t="s">
        <v>17</v>
      </c>
      <c r="C30" s="3">
        <f t="shared" si="9"/>
        <v>18</v>
      </c>
      <c r="D30" s="4">
        <f t="shared" si="10"/>
        <v>33.837766791632731</v>
      </c>
      <c r="E30" s="4">
        <f t="shared" si="11"/>
        <v>25.531914893617021</v>
      </c>
      <c r="F30" s="4">
        <f t="shared" si="12"/>
        <v>41.26315789473685</v>
      </c>
      <c r="G30" s="5">
        <f t="shared" si="13"/>
        <v>5.2452654347295908</v>
      </c>
      <c r="H30" s="5">
        <f t="shared" si="8"/>
        <v>15.501216339213673</v>
      </c>
    </row>
    <row r="31" spans="1:30">
      <c r="A31" s="6" t="s">
        <v>6</v>
      </c>
      <c r="B31" s="2" t="s">
        <v>0</v>
      </c>
      <c r="C31" s="3">
        <f t="shared" si="9"/>
        <v>28</v>
      </c>
      <c r="D31" s="4">
        <f t="shared" si="10"/>
        <v>21.9</v>
      </c>
      <c r="E31" s="4">
        <f t="shared" si="11"/>
        <v>20</v>
      </c>
      <c r="F31" s="4">
        <f t="shared" si="12"/>
        <v>23</v>
      </c>
      <c r="G31" s="5">
        <f t="shared" si="13"/>
        <v>0.87390142676608595</v>
      </c>
      <c r="H31" s="5">
        <f t="shared" si="8"/>
        <v>3.990417473817744</v>
      </c>
    </row>
    <row r="32" spans="1:30">
      <c r="A32" s="6" t="s">
        <v>6</v>
      </c>
      <c r="B32" s="2" t="s">
        <v>2</v>
      </c>
      <c r="C32" s="3">
        <f t="shared" si="9"/>
        <v>28</v>
      </c>
      <c r="D32" s="4">
        <f t="shared" si="10"/>
        <v>9.0392857142857146</v>
      </c>
      <c r="E32" s="4">
        <f t="shared" si="11"/>
        <v>7</v>
      </c>
      <c r="F32" s="4">
        <f t="shared" si="12"/>
        <v>11</v>
      </c>
      <c r="G32" s="5">
        <f t="shared" si="13"/>
        <v>1.1016281841368332</v>
      </c>
      <c r="H32" s="5">
        <f t="shared" si="8"/>
        <v>12.187115430988277</v>
      </c>
    </row>
    <row r="33" spans="1:8">
      <c r="A33" s="6" t="s">
        <v>6</v>
      </c>
      <c r="B33" s="2" t="s">
        <v>3</v>
      </c>
      <c r="C33" s="3">
        <f t="shared" si="9"/>
        <v>27</v>
      </c>
      <c r="D33" s="4">
        <f t="shared" si="10"/>
        <v>22.177777777777781</v>
      </c>
      <c r="E33" s="4">
        <f t="shared" si="11"/>
        <v>20</v>
      </c>
      <c r="F33" s="4">
        <f t="shared" si="12"/>
        <v>24</v>
      </c>
      <c r="G33" s="5">
        <f t="shared" si="13"/>
        <v>0.86082846202107055</v>
      </c>
      <c r="H33" s="5">
        <f t="shared" si="8"/>
        <v>3.8814910612172513</v>
      </c>
    </row>
    <row r="34" spans="1:8">
      <c r="A34" s="6" t="s">
        <v>6</v>
      </c>
      <c r="B34" t="s">
        <v>16</v>
      </c>
      <c r="C34" s="3">
        <f t="shared" si="9"/>
        <v>18</v>
      </c>
      <c r="D34" s="4">
        <f t="shared" si="10"/>
        <v>21.102777777777778</v>
      </c>
      <c r="E34" s="4">
        <f t="shared" si="11"/>
        <v>11.5</v>
      </c>
      <c r="F34" s="4">
        <f t="shared" si="12"/>
        <v>22.5</v>
      </c>
      <c r="G34" s="5">
        <f t="shared" si="13"/>
        <v>2.4504184649962637</v>
      </c>
      <c r="H34" s="5">
        <f t="shared" si="8"/>
        <v>11.611828977210147</v>
      </c>
    </row>
    <row r="35" spans="1:8">
      <c r="A35" s="6" t="s">
        <v>6</v>
      </c>
      <c r="B35" t="s">
        <v>17</v>
      </c>
      <c r="C35" s="3">
        <f t="shared" si="9"/>
        <v>28</v>
      </c>
      <c r="D35" s="4">
        <f t="shared" si="10"/>
        <v>42.535430859638758</v>
      </c>
      <c r="E35" s="4">
        <f t="shared" si="11"/>
        <v>31.555555555555557</v>
      </c>
      <c r="F35" s="4">
        <f t="shared" si="12"/>
        <v>86.956521739130437</v>
      </c>
      <c r="G35" s="5">
        <f t="shared" si="13"/>
        <v>9.7484454922647803</v>
      </c>
      <c r="H35" s="5">
        <f t="shared" si="8"/>
        <v>22.918412474610516</v>
      </c>
    </row>
    <row r="36" spans="1:8">
      <c r="A36" s="3" t="s">
        <v>8</v>
      </c>
      <c r="B36" s="2" t="s">
        <v>7</v>
      </c>
      <c r="C36" s="3">
        <f t="shared" si="9"/>
        <v>17</v>
      </c>
      <c r="D36" s="4">
        <f t="shared" si="10"/>
        <v>22.235294117647054</v>
      </c>
      <c r="E36" s="4">
        <f t="shared" si="11"/>
        <v>20.100000000000001</v>
      </c>
      <c r="F36" s="4">
        <f t="shared" si="12"/>
        <v>24</v>
      </c>
      <c r="G36" s="5">
        <f t="shared" si="13"/>
        <v>1.1537662114086524</v>
      </c>
      <c r="H36" s="5">
        <f t="shared" si="8"/>
        <v>5.1888956597743636</v>
      </c>
    </row>
    <row r="37" spans="1:8">
      <c r="A37" s="3" t="s">
        <v>8</v>
      </c>
      <c r="B37" s="2" t="s">
        <v>2</v>
      </c>
      <c r="C37" s="3">
        <f t="shared" si="9"/>
        <v>17</v>
      </c>
      <c r="D37" s="4">
        <f t="shared" si="10"/>
        <v>9.2999999999999972</v>
      </c>
      <c r="E37" s="4">
        <f t="shared" si="11"/>
        <v>7.3</v>
      </c>
      <c r="F37" s="4">
        <f t="shared" si="12"/>
        <v>11</v>
      </c>
      <c r="G37" s="5">
        <f t="shared" si="13"/>
        <v>1.1699358956797676</v>
      </c>
      <c r="H37" s="5">
        <f t="shared" si="8"/>
        <v>12.579955867524388</v>
      </c>
    </row>
    <row r="38" spans="1:8">
      <c r="A38" s="3" t="s">
        <v>8</v>
      </c>
      <c r="B38" s="2" t="s">
        <v>9</v>
      </c>
      <c r="C38" s="3">
        <f t="shared" si="9"/>
        <v>17</v>
      </c>
      <c r="D38" s="4">
        <f t="shared" si="10"/>
        <v>19.894117647058824</v>
      </c>
      <c r="E38" s="4">
        <f t="shared" si="11"/>
        <v>18</v>
      </c>
      <c r="F38" s="4">
        <f t="shared" si="12"/>
        <v>21.5</v>
      </c>
      <c r="G38" s="5">
        <f t="shared" si="13"/>
        <v>0.90655294125281927</v>
      </c>
      <c r="H38" s="5">
        <f t="shared" si="8"/>
        <v>4.5568894149313799</v>
      </c>
    </row>
    <row r="39" spans="1:8">
      <c r="A39" s="3" t="s">
        <v>8</v>
      </c>
      <c r="B39" s="2" t="s">
        <v>4</v>
      </c>
      <c r="C39" s="3">
        <f t="shared" si="9"/>
        <v>17</v>
      </c>
      <c r="D39" s="4">
        <f t="shared" si="10"/>
        <v>41.854071986844801</v>
      </c>
      <c r="E39" s="4">
        <f t="shared" si="11"/>
        <v>33.478260869565219</v>
      </c>
      <c r="F39" s="4">
        <f t="shared" si="12"/>
        <v>50</v>
      </c>
      <c r="G39" s="5">
        <f t="shared" si="13"/>
        <v>5.0554680120917554</v>
      </c>
      <c r="H39" s="5">
        <f t="shared" si="8"/>
        <v>12.078796093438042</v>
      </c>
    </row>
  </sheetData>
  <sheetCalcPr fullCalcOnLoad="1"/>
  <phoneticPr fontId="2"/>
  <pageMargins left="0.75" right="0.75" top="1" bottom="1" header="0.4921259845" footer="0.492125984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2003-07-05T09:31:50Z</cp:lastPrinted>
  <dcterms:created xsi:type="dcterms:W3CDTF">1999-08-09T18:35:54Z</dcterms:created>
  <dcterms:modified xsi:type="dcterms:W3CDTF">2018-03-05T14:19:11Z</dcterms:modified>
</cp:coreProperties>
</file>