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" yWindow="3320" windowWidth="30360" windowHeight="10660" activeTab="0"/>
  </bookViews>
  <sheets>
    <sheet name="Feuil1" sheetId="1" r:id="rId1"/>
  </sheets>
  <definedNames>
    <definedName name="dap">'Feuil1'!$E$6:$K$6</definedName>
    <definedName name="dapdist">'Feuil1'!$E$11:$K$11</definedName>
    <definedName name="dapmax">'Feuil1'!$E$13:$K$13</definedName>
    <definedName name="dapmin">'Feuil1'!$E$12:$K$12</definedName>
    <definedName name="dapprox">'Feuil1'!$E$8:$K$8</definedName>
    <definedName name="dtart">'Feuil1'!$E$10:$K$10</definedName>
    <definedName name="dtprox">'Feuil1'!$E$7:$K$7</definedName>
    <definedName name="dtsusart">'Feuil1'!$E$9:$K$9</definedName>
    <definedName name="largeur">'Feuil1'!$E$5:$K$5</definedName>
    <definedName name="longueur">'Feuil1'!$E$4:$K$4</definedName>
    <definedName name="magnum">'Feuil1'!$E$14:$K$14</definedName>
    <definedName name="uncif">'Feuil1'!$E$15:$K$15</definedName>
    <definedName name="_xlnm.Print_Area">'Feuil1'!$L$2:$L$28</definedName>
  </definedNames>
  <calcPr fullCalcOnLoad="1"/>
</workbook>
</file>

<file path=xl/sharedStrings.xml><?xml version="1.0" encoding="utf-8"?>
<sst xmlns="http://schemas.openxmlformats.org/spreadsheetml/2006/main" count="30" uniqueCount="22">
  <si>
    <t>500 BC</t>
  </si>
  <si>
    <t>450 BC</t>
  </si>
  <si>
    <t>Halstatt</t>
  </si>
  <si>
    <t>Tène I</t>
  </si>
  <si>
    <t>Tène II</t>
  </si>
  <si>
    <t>Longueil</t>
  </si>
  <si>
    <t>Compiègne 1</t>
  </si>
  <si>
    <t>Compiègne 2</t>
  </si>
  <si>
    <t>Gournay 2095</t>
  </si>
  <si>
    <t>Gour 3949</t>
  </si>
  <si>
    <t>Gour 4227</t>
  </si>
  <si>
    <t>Ribemont B4.4</t>
  </si>
  <si>
    <t>Rib B4.146</t>
  </si>
  <si>
    <t>Rib A4.100</t>
  </si>
  <si>
    <t>Alençon A2</t>
  </si>
  <si>
    <t xml:space="preserve"> 6 anc</t>
  </si>
  <si>
    <t>Log10(E.h.o)</t>
  </si>
  <si>
    <t>n=32</t>
  </si>
  <si>
    <t>Berne</t>
  </si>
  <si>
    <t>Tène</t>
  </si>
  <si>
    <t>Petersinsel Ig</t>
  </si>
  <si>
    <t>Moosserdorfsee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</si>
</sst>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.5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Feuil1!$D$16</c:f>
              <c:strCache>
                <c:ptCount val="1"/>
                <c:pt idx="0">
                  <c:v>Compi?gne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1"/>
          <c:order val="1"/>
          <c:tx>
            <c:strRef>
              <c:f>Feuil1!$E$16</c:f>
              <c:strCache>
                <c:ptCount val="1"/>
                <c:pt idx="0">
                  <c:v>Compi?gne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2"/>
          <c:order val="2"/>
          <c:tx>
            <c:strRef>
              <c:f>Feuil1!$F$16</c:f>
              <c:strCache>
                <c:ptCount val="1"/>
                <c:pt idx="0">
                  <c:v>Gournay 2095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3"/>
          <c:order val="3"/>
          <c:tx>
            <c:strRef>
              <c:f>Feuil1!$G$16</c:f>
              <c:strCache>
                <c:ptCount val="1"/>
                <c:pt idx="0">
                  <c:v>Gour 3949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4"/>
          <c:order val="4"/>
          <c:tx>
            <c:strRef>
              <c:f>Feuil1!$H$16</c:f>
              <c:strCache>
                <c:ptCount val="1"/>
                <c:pt idx="0">
                  <c:v>Gour 4227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5"/>
          <c:order val="5"/>
          <c:tx>
            <c:strRef>
              <c:f>Feuil1!$I$16</c:f>
              <c:strCache>
                <c:ptCount val="1"/>
                <c:pt idx="0">
                  <c:v>Ribemont B4.4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6"/>
          <c:order val="6"/>
          <c:tx>
            <c:strRef>
              <c:f>Feuil1!$J$16</c:f>
              <c:strCache>
                <c:ptCount val="1"/>
                <c:pt idx="0">
                  <c:v>Rib B4.146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ser>
          <c:idx val="7"/>
          <c:order val="7"/>
          <c:tx>
            <c:strRef>
              <c:f>Feuil1!$K$16</c:f>
              <c:strCache>
                <c:ptCount val="1"/>
                <c:pt idx="0">
                  <c:v>Rib A4.100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Feuil1!$K$17:$K$26</c:f>
              <c:numCache/>
            </c:numRef>
          </c:val>
          <c:smooth val="0"/>
        </c:ser>
        <c:ser>
          <c:idx val="8"/>
          <c:order val="8"/>
          <c:tx>
            <c:strRef>
              <c:f>Feuil1!$L$16</c:f>
              <c:strCache>
                <c:ptCount val="1"/>
                <c:pt idx="0">
                  <c:v>Alen?on A2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Feuil1!$L$17:$L$26</c:f>
              <c:numCache/>
            </c:numRef>
          </c:val>
          <c:smooth val="0"/>
        </c:ser>
        <c:ser>
          <c:idx val="9"/>
          <c:order val="9"/>
          <c:tx>
            <c:strRef>
              <c:f>Feuil1!$M$16</c:f>
              <c:strCache>
                <c:ptCount val="1"/>
                <c:pt idx="0">
                  <c:v>Petersinsel Ig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Feuil1!$M$17:$M$26</c:f>
              <c:numCache/>
            </c:numRef>
          </c:val>
          <c:smooth val="0"/>
        </c:ser>
        <c:ser>
          <c:idx val="10"/>
          <c:order val="10"/>
          <c:tx>
            <c:strRef>
              <c:f>Feuil1!$N$16</c:f>
              <c:strCache>
                <c:ptCount val="1"/>
                <c:pt idx="0">
                  <c:v>Moosserdorfsee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Feuil1!$N$17:$N$26</c:f>
              <c:numCache/>
            </c:numRef>
          </c:val>
          <c:smooth val="0"/>
        </c:ser>
        <c:axId val="23330512"/>
        <c:axId val="8648017"/>
      </c:lineChart>
      <c:catAx>
        <c:axId val="23330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2</xdr:row>
      <xdr:rowOff>66675</xdr:rowOff>
    </xdr:from>
    <xdr:to>
      <xdr:col>22</xdr:col>
      <xdr:colOff>304800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449175" y="390525"/>
        <a:ext cx="5553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P21" sqref="P21"/>
    </sheetView>
  </sheetViews>
  <sheetFormatPr defaultColWidth="10.875" defaultRowHeight="12"/>
  <cols>
    <col min="2" max="2" width="5.875" style="1" customWidth="1"/>
    <col min="4" max="4" width="9.875" style="0" customWidth="1"/>
    <col min="7" max="8" width="9.875" style="0" customWidth="1"/>
    <col min="9" max="9" width="11.875" style="0" customWidth="1"/>
    <col min="11" max="11" width="9.875" style="0" customWidth="1"/>
    <col min="12" max="12" width="11.875" style="0" customWidth="1"/>
  </cols>
  <sheetData>
    <row r="1" spans="3:14" s="4" customFormat="1" ht="12.75">
      <c r="C1" s="4" t="s">
        <v>0</v>
      </c>
      <c r="D1" s="4" t="s">
        <v>1</v>
      </c>
      <c r="E1" s="4" t="s">
        <v>1</v>
      </c>
      <c r="M1" s="4" t="s">
        <v>18</v>
      </c>
      <c r="N1" s="4" t="s">
        <v>18</v>
      </c>
    </row>
    <row r="2" spans="3:14" s="4" customFormat="1" ht="12.75">
      <c r="C2" s="4" t="s">
        <v>2</v>
      </c>
      <c r="D2" s="4" t="s">
        <v>3</v>
      </c>
      <c r="E2" s="4" t="s">
        <v>3</v>
      </c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  <c r="K2" s="4" t="s">
        <v>4</v>
      </c>
      <c r="M2" s="5" t="s">
        <v>19</v>
      </c>
      <c r="N2" s="5"/>
    </row>
    <row r="3" spans="1:14" s="4" customFormat="1" ht="12.75">
      <c r="A3" s="6" t="s">
        <v>17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 t="s">
        <v>20</v>
      </c>
      <c r="N3" s="4" t="s">
        <v>21</v>
      </c>
    </row>
    <row r="4" spans="1:14" ht="12.75">
      <c r="A4" s="7">
        <v>246.9375</v>
      </c>
      <c r="B4" s="1">
        <v>1</v>
      </c>
      <c r="C4" s="2">
        <v>209</v>
      </c>
      <c r="D4" s="2">
        <v>242</v>
      </c>
      <c r="E4" s="2">
        <v>253</v>
      </c>
      <c r="F4" s="2">
        <v>245</v>
      </c>
      <c r="G4" s="2">
        <v>233</v>
      </c>
      <c r="H4" s="2">
        <v>267</v>
      </c>
      <c r="I4" s="2">
        <v>226</v>
      </c>
      <c r="J4" s="2">
        <v>228</v>
      </c>
      <c r="K4" s="2">
        <v>232</v>
      </c>
      <c r="M4" s="2">
        <v>263</v>
      </c>
      <c r="N4" s="2">
        <v>240</v>
      </c>
    </row>
    <row r="5" spans="1:14" ht="12.75">
      <c r="A5" s="7">
        <v>25.615625</v>
      </c>
      <c r="B5" s="1">
        <v>3</v>
      </c>
      <c r="C5" s="2">
        <v>23.5</v>
      </c>
      <c r="D5" s="2">
        <v>27.5</v>
      </c>
      <c r="E5" s="2">
        <v>29</v>
      </c>
      <c r="F5" s="2">
        <v>27</v>
      </c>
      <c r="G5" s="2">
        <v>28</v>
      </c>
      <c r="H5" s="2">
        <v>28.5</v>
      </c>
      <c r="I5" s="2">
        <v>25.5</v>
      </c>
      <c r="J5" s="2">
        <v>25.5</v>
      </c>
      <c r="K5" s="2">
        <v>28.5</v>
      </c>
      <c r="M5" s="10">
        <v>29</v>
      </c>
      <c r="N5" s="10">
        <v>29</v>
      </c>
    </row>
    <row r="6" spans="1:14" ht="12.75">
      <c r="A6" s="7">
        <v>25.390625</v>
      </c>
      <c r="B6" s="1">
        <v>4</v>
      </c>
      <c r="C6" s="2">
        <v>24</v>
      </c>
      <c r="D6" s="2">
        <v>27</v>
      </c>
      <c r="E6" s="2">
        <v>28</v>
      </c>
      <c r="F6" s="2">
        <v>26.5</v>
      </c>
      <c r="G6" s="2">
        <v>23.5</v>
      </c>
      <c r="H6" s="2">
        <v>27</v>
      </c>
      <c r="I6" s="2">
        <v>24.5</v>
      </c>
      <c r="J6" s="2">
        <v>27</v>
      </c>
      <c r="K6" s="2">
        <v>26.5</v>
      </c>
      <c r="M6" s="10">
        <v>25.5</v>
      </c>
      <c r="N6" s="10">
        <v>25.5</v>
      </c>
    </row>
    <row r="7" spans="1:14" ht="12.75">
      <c r="A7" s="7">
        <v>39.89375</v>
      </c>
      <c r="B7" s="1">
        <v>5</v>
      </c>
      <c r="C7" s="2">
        <v>40</v>
      </c>
      <c r="D7" s="2">
        <v>48</v>
      </c>
      <c r="E7" s="2">
        <v>45.5</v>
      </c>
      <c r="F7" s="2">
        <v>43</v>
      </c>
      <c r="G7" s="2">
        <v>43</v>
      </c>
      <c r="H7" s="2">
        <v>48</v>
      </c>
      <c r="I7" s="2">
        <v>42.5</v>
      </c>
      <c r="J7" s="2">
        <v>42</v>
      </c>
      <c r="K7" s="2">
        <v>46</v>
      </c>
      <c r="M7" s="10">
        <v>46.5</v>
      </c>
      <c r="N7" s="10">
        <v>44</v>
      </c>
    </row>
    <row r="8" spans="1:14" ht="12.75">
      <c r="A8" s="7">
        <v>34.593548387096774</v>
      </c>
      <c r="B8" s="1" t="s">
        <v>15</v>
      </c>
      <c r="C8" s="2">
        <v>33</v>
      </c>
      <c r="D8" s="2">
        <v>40</v>
      </c>
      <c r="E8" s="2">
        <v>39</v>
      </c>
      <c r="F8" s="2">
        <v>36</v>
      </c>
      <c r="G8" s="2">
        <v>35</v>
      </c>
      <c r="H8" s="2">
        <v>41.5</v>
      </c>
      <c r="I8" s="2">
        <v>35.5</v>
      </c>
      <c r="J8" s="2">
        <v>36.5</v>
      </c>
      <c r="K8" s="2">
        <v>38</v>
      </c>
      <c r="M8" s="10">
        <v>35</v>
      </c>
      <c r="N8" s="10">
        <v>33</v>
      </c>
    </row>
    <row r="9" spans="1:14" ht="12.75">
      <c r="A9" s="7">
        <v>38.384375</v>
      </c>
      <c r="B9" s="1">
        <v>10</v>
      </c>
      <c r="C9" s="2">
        <v>37.5</v>
      </c>
      <c r="D9" s="2">
        <v>45</v>
      </c>
      <c r="E9" s="2">
        <v>45</v>
      </c>
      <c r="F9" s="2">
        <v>43.5</v>
      </c>
      <c r="G9" s="2">
        <v>40</v>
      </c>
      <c r="H9" s="2">
        <v>41</v>
      </c>
      <c r="I9" s="2">
        <v>42.5</v>
      </c>
      <c r="J9" s="2">
        <v>42</v>
      </c>
      <c r="K9" s="2">
        <v>44</v>
      </c>
      <c r="L9">
        <v>43</v>
      </c>
      <c r="M9" s="10">
        <v>40</v>
      </c>
      <c r="N9" s="10">
        <v>42</v>
      </c>
    </row>
    <row r="10" spans="1:14" ht="12.75">
      <c r="A10" s="7">
        <v>37.6</v>
      </c>
      <c r="B10" s="1">
        <v>11</v>
      </c>
      <c r="C10" s="2">
        <v>39</v>
      </c>
      <c r="D10" s="2">
        <v>44</v>
      </c>
      <c r="E10" s="2">
        <v>46.5</v>
      </c>
      <c r="F10" s="2">
        <v>43</v>
      </c>
      <c r="G10" s="2">
        <v>40</v>
      </c>
      <c r="H10" s="2">
        <v>40</v>
      </c>
      <c r="I10" s="2">
        <v>42</v>
      </c>
      <c r="J10" s="2">
        <v>42</v>
      </c>
      <c r="K10" s="2">
        <v>43.5</v>
      </c>
      <c r="L10">
        <v>45</v>
      </c>
      <c r="M10" s="10">
        <v>43.5</v>
      </c>
      <c r="N10" s="10">
        <v>44</v>
      </c>
    </row>
    <row r="11" spans="1:14" ht="12.75">
      <c r="A11" s="7">
        <v>30.19375</v>
      </c>
      <c r="B11" s="1">
        <v>12</v>
      </c>
      <c r="C11" s="2">
        <v>30</v>
      </c>
      <c r="D11" s="2">
        <v>35.5</v>
      </c>
      <c r="E11" s="2">
        <v>36</v>
      </c>
      <c r="F11" s="2">
        <v>33.5</v>
      </c>
      <c r="G11" s="2">
        <v>32</v>
      </c>
      <c r="H11" s="2">
        <v>33</v>
      </c>
      <c r="I11" s="2">
        <v>32.5</v>
      </c>
      <c r="J11" s="2">
        <v>34.5</v>
      </c>
      <c r="K11" s="2">
        <v>34</v>
      </c>
      <c r="L11">
        <v>34</v>
      </c>
      <c r="M11" s="10">
        <v>35</v>
      </c>
      <c r="N11" s="10">
        <v>34</v>
      </c>
    </row>
    <row r="12" spans="1:14" ht="12.75">
      <c r="A12" s="7">
        <v>23.7125</v>
      </c>
      <c r="B12" s="1">
        <v>13</v>
      </c>
      <c r="C12" s="2">
        <v>23</v>
      </c>
      <c r="D12" s="2">
        <v>27</v>
      </c>
      <c r="E12" s="2">
        <v>28</v>
      </c>
      <c r="F12" s="2">
        <v>24.5</v>
      </c>
      <c r="G12" s="2">
        <v>25</v>
      </c>
      <c r="H12" s="2">
        <v>25</v>
      </c>
      <c r="I12" s="2">
        <v>24</v>
      </c>
      <c r="J12" s="2">
        <v>25</v>
      </c>
      <c r="K12" s="2">
        <v>24</v>
      </c>
      <c r="L12">
        <v>25</v>
      </c>
      <c r="M12" s="10">
        <v>26</v>
      </c>
      <c r="N12" s="10">
        <v>26.5</v>
      </c>
    </row>
    <row r="13" spans="1:14" ht="12.75">
      <c r="A13" s="7">
        <v>26.115625</v>
      </c>
      <c r="B13" s="1">
        <v>14</v>
      </c>
      <c r="C13" s="2">
        <v>24</v>
      </c>
      <c r="D13" s="2">
        <v>29.5</v>
      </c>
      <c r="E13" s="2">
        <v>30.5</v>
      </c>
      <c r="F13" s="2">
        <v>25</v>
      </c>
      <c r="G13" s="2">
        <v>28</v>
      </c>
      <c r="H13" s="2"/>
      <c r="I13" s="2">
        <v>27</v>
      </c>
      <c r="J13" s="2">
        <v>27</v>
      </c>
      <c r="K13" s="2">
        <v>27.5</v>
      </c>
      <c r="L13">
        <v>27</v>
      </c>
      <c r="M13" s="10">
        <v>29.1</v>
      </c>
      <c r="N13" s="10">
        <v>29</v>
      </c>
    </row>
    <row r="14" spans="1:14" ht="12.75">
      <c r="A14" s="7">
        <v>36.02068965517241</v>
      </c>
      <c r="B14" s="1">
        <v>7</v>
      </c>
      <c r="C14" s="2">
        <v>37</v>
      </c>
      <c r="D14" s="2">
        <v>42</v>
      </c>
      <c r="E14" s="2">
        <v>42</v>
      </c>
      <c r="F14" s="2"/>
      <c r="G14" s="2">
        <v>40</v>
      </c>
      <c r="H14" s="2">
        <v>44</v>
      </c>
      <c r="I14" s="2">
        <v>36</v>
      </c>
      <c r="J14" s="2">
        <v>37</v>
      </c>
      <c r="K14" s="2">
        <v>40</v>
      </c>
      <c r="M14" s="10">
        <v>40</v>
      </c>
      <c r="N14" s="10">
        <v>39</v>
      </c>
    </row>
    <row r="15" spans="1:14" ht="12.75">
      <c r="A15" s="7">
        <v>8.320689655172414</v>
      </c>
      <c r="B15" s="1">
        <v>8</v>
      </c>
      <c r="C15" s="2">
        <v>11</v>
      </c>
      <c r="D15" s="2">
        <v>14</v>
      </c>
      <c r="E15" s="2">
        <v>11</v>
      </c>
      <c r="F15" s="2"/>
      <c r="G15" s="2"/>
      <c r="H15" s="2">
        <v>11</v>
      </c>
      <c r="I15" s="2">
        <v>10</v>
      </c>
      <c r="J15" s="2">
        <v>12</v>
      </c>
      <c r="K15" s="2">
        <v>11</v>
      </c>
      <c r="M15" s="10">
        <v>13</v>
      </c>
      <c r="N15" s="10">
        <v>10.5</v>
      </c>
    </row>
    <row r="16" spans="1:14" s="5" customFormat="1" ht="12.75">
      <c r="A16" s="8" t="s">
        <v>16</v>
      </c>
      <c r="B16" s="4"/>
      <c r="C16" s="5" t="str">
        <f aca="true" t="shared" si="0" ref="C16:K16">C3</f>
        <v>Longueil</v>
      </c>
      <c r="D16" s="5" t="str">
        <f t="shared" si="0"/>
        <v>Compiègne 1</v>
      </c>
      <c r="E16" s="5" t="str">
        <f t="shared" si="0"/>
        <v>Compiègne 2</v>
      </c>
      <c r="F16" s="5" t="str">
        <f t="shared" si="0"/>
        <v>Gournay 2095</v>
      </c>
      <c r="G16" s="5" t="str">
        <f t="shared" si="0"/>
        <v>Gour 3949</v>
      </c>
      <c r="H16" s="5" t="str">
        <f t="shared" si="0"/>
        <v>Gour 4227</v>
      </c>
      <c r="I16" s="5" t="str">
        <f t="shared" si="0"/>
        <v>Ribemont B4.4</v>
      </c>
      <c r="J16" s="5" t="str">
        <f t="shared" si="0"/>
        <v>Rib B4.146</v>
      </c>
      <c r="K16" s="5" t="str">
        <f t="shared" si="0"/>
        <v>Rib A4.100</v>
      </c>
      <c r="L16" s="5" t="str">
        <f>L3</f>
        <v>Alençon A2</v>
      </c>
      <c r="M16" s="5" t="str">
        <f>M3</f>
        <v>Petersinsel Ig</v>
      </c>
      <c r="N16" s="5" t="str">
        <f>N3</f>
        <v>Moosserdorfsee</v>
      </c>
    </row>
    <row r="17" spans="1:14" ht="12.75">
      <c r="A17" s="9">
        <f>LOG10(A4)</f>
        <v>2.3925870470255215</v>
      </c>
      <c r="B17" s="1">
        <v>1</v>
      </c>
      <c r="C17" s="3">
        <f aca="true" t="shared" si="1" ref="C17:K17">LOG10(C4)-$A17</f>
        <v>-0.07244076091446727</v>
      </c>
      <c r="D17" s="3">
        <f t="shared" si="1"/>
        <v>-0.008771681045090407</v>
      </c>
      <c r="E17" s="3">
        <f t="shared" si="1"/>
        <v>0.010533474150296485</v>
      </c>
      <c r="F17" s="3">
        <f t="shared" si="1"/>
        <v>-0.003420962660988902</v>
      </c>
      <c r="G17" s="3">
        <f t="shared" si="1"/>
        <v>-0.025231125999502613</v>
      </c>
      <c r="H17" s="3">
        <f t="shared" si="1"/>
        <v>0.033924214339053904</v>
      </c>
      <c r="I17" s="3">
        <f t="shared" si="1"/>
        <v>-0.03847860787812074</v>
      </c>
      <c r="J17" s="3">
        <f t="shared" si="1"/>
        <v>-0.034652200025067526</v>
      </c>
      <c r="K17" s="3">
        <f t="shared" si="1"/>
        <v>-0.027099062134621654</v>
      </c>
      <c r="L17" s="3"/>
      <c r="M17" s="3">
        <f>LOG10(M4)-$A17</f>
        <v>0.027368701464236533</v>
      </c>
      <c r="N17" s="3">
        <f>LOG10(N4)-$A17</f>
        <v>-0.012375805313915578</v>
      </c>
    </row>
    <row r="18" spans="1:14" ht="12.75">
      <c r="A18" s="9">
        <f aca="true" t="shared" si="2" ref="A18:A28">LOG10(A5)</f>
        <v>1.408504956766714</v>
      </c>
      <c r="B18" s="1">
        <v>3</v>
      </c>
      <c r="C18" s="3">
        <f aca="true" t="shared" si="3" ref="C18:K18">LOG10(C5)-$A18</f>
        <v>-0.037437094494977785</v>
      </c>
      <c r="D18" s="3">
        <f t="shared" si="3"/>
        <v>0.030827737063548577</v>
      </c>
      <c r="E18" s="3">
        <f t="shared" si="3"/>
        <v>0.053893041132242026</v>
      </c>
      <c r="F18" s="3">
        <f t="shared" si="3"/>
        <v>0.022858807392273306</v>
      </c>
      <c r="G18" s="3">
        <f t="shared" si="3"/>
        <v>0.03865307457550515</v>
      </c>
      <c r="H18" s="3">
        <f t="shared" si="3"/>
        <v>0.046339903241796154</v>
      </c>
      <c r="I18" s="3">
        <f t="shared" si="3"/>
        <v>-0.001964776332758822</v>
      </c>
      <c r="J18" s="3">
        <f t="shared" si="3"/>
        <v>-0.001964776332758822</v>
      </c>
      <c r="K18" s="3">
        <f t="shared" si="3"/>
        <v>0.046339903241796154</v>
      </c>
      <c r="L18" s="3"/>
      <c r="M18" s="3">
        <f>LOG10(M5)-$A18</f>
        <v>0.053893041132242026</v>
      </c>
      <c r="N18" s="3">
        <f>LOG10(N5)-$A18</f>
        <v>0.053893041132242026</v>
      </c>
    </row>
    <row r="19" spans="1:14" ht="12.75">
      <c r="A19" s="9">
        <f t="shared" si="2"/>
        <v>1.404673391331006</v>
      </c>
      <c r="B19" s="1">
        <v>4</v>
      </c>
      <c r="C19" s="3">
        <f aca="true" t="shared" si="4" ref="C19:K19">LOG10(C6)-$A19</f>
        <v>-0.024462149619400186</v>
      </c>
      <c r="D19" s="3">
        <f t="shared" si="4"/>
        <v>0.026690372827981257</v>
      </c>
      <c r="E19" s="3">
        <f t="shared" si="4"/>
        <v>0.042484640011213104</v>
      </c>
      <c r="F19" s="3">
        <f t="shared" si="4"/>
        <v>0.0185724826058018</v>
      </c>
      <c r="G19" s="3">
        <f t="shared" si="4"/>
        <v>-0.033605529059269834</v>
      </c>
      <c r="H19" s="3">
        <f t="shared" si="4"/>
        <v>0.026690372827981257</v>
      </c>
      <c r="I19" s="3">
        <f t="shared" si="4"/>
        <v>-0.015507306966473733</v>
      </c>
      <c r="J19" s="3">
        <f t="shared" si="4"/>
        <v>0.026690372827981257</v>
      </c>
      <c r="K19" s="3">
        <f t="shared" si="4"/>
        <v>0.0185724826058018</v>
      </c>
      <c r="L19" s="3"/>
      <c r="M19" s="3">
        <f>LOG10(M6)-$A19</f>
        <v>0.001866789102949129</v>
      </c>
      <c r="N19" s="3">
        <f>LOG10(N6)-$A19</f>
        <v>0.001866789102949129</v>
      </c>
    </row>
    <row r="20" spans="1:14" ht="12.75">
      <c r="A20" s="9">
        <f t="shared" si="2"/>
        <v>1.6009048617738804</v>
      </c>
      <c r="B20" s="1">
        <v>5</v>
      </c>
      <c r="C20" s="3">
        <f aca="true" t="shared" si="5" ref="C20:K20">LOG10(C7)-$A20</f>
        <v>0.001155129554081924</v>
      </c>
      <c r="D20" s="3">
        <f t="shared" si="5"/>
        <v>0.08033637560170681</v>
      </c>
      <c r="E20" s="3">
        <f t="shared" si="5"/>
        <v>0.05710653488323203</v>
      </c>
      <c r="F20" s="3">
        <f t="shared" si="5"/>
        <v>0.03256359380570606</v>
      </c>
      <c r="G20" s="3">
        <f t="shared" si="5"/>
        <v>0.03256359380570606</v>
      </c>
      <c r="H20" s="3">
        <f t="shared" si="5"/>
        <v>0.08033637560170681</v>
      </c>
      <c r="I20" s="3">
        <f t="shared" si="5"/>
        <v>0.02748406827643124</v>
      </c>
      <c r="J20" s="3">
        <f t="shared" si="5"/>
        <v>0.022344428624020196</v>
      </c>
      <c r="K20" s="3">
        <f t="shared" si="5"/>
        <v>0.06185296990769373</v>
      </c>
      <c r="L20" s="3"/>
      <c r="M20" s="3">
        <f>LOG10(M7)-$A20</f>
        <v>0.06654809111607363</v>
      </c>
      <c r="N20" s="3">
        <f>LOG10(N7)-$A20</f>
        <v>0.042547814712307064</v>
      </c>
    </row>
    <row r="21" spans="1:14" ht="12.75">
      <c r="A21" s="9">
        <f t="shared" si="2"/>
        <v>1.5389951114765692</v>
      </c>
      <c r="B21" s="1">
        <v>6</v>
      </c>
      <c r="C21" s="3">
        <f aca="true" t="shared" si="6" ref="C21:K21">LOG10(C8)-$A21</f>
        <v>-0.02048117159868168</v>
      </c>
      <c r="D21" s="3">
        <f t="shared" si="6"/>
        <v>0.06306487985139309</v>
      </c>
      <c r="E21" s="3">
        <f t="shared" si="6"/>
        <v>0.0520694955499299</v>
      </c>
      <c r="F21" s="3">
        <f t="shared" si="6"/>
        <v>0.017307389290718067</v>
      </c>
      <c r="G21" s="3">
        <f t="shared" si="6"/>
        <v>0.0050729328737064705</v>
      </c>
      <c r="H21" s="3">
        <f t="shared" si="6"/>
        <v>0.07905298523552351</v>
      </c>
      <c r="I21" s="3">
        <f t="shared" si="6"/>
        <v>0.011233241578524789</v>
      </c>
      <c r="J21" s="3">
        <f t="shared" si="6"/>
        <v>0.02329775297990544</v>
      </c>
      <c r="K21" s="3">
        <f t="shared" si="6"/>
        <v>0.040788485140240915</v>
      </c>
      <c r="L21" s="3"/>
      <c r="M21" s="3">
        <f>LOG10(M8)-$A21</f>
        <v>0.0050729328737064705</v>
      </c>
      <c r="N21" s="3">
        <f>LOG10(N8)-$A21</f>
        <v>-0.02048117159868168</v>
      </c>
    </row>
    <row r="22" spans="1:14" ht="12.75">
      <c r="A22" s="9">
        <f t="shared" si="2"/>
        <v>1.5841544735279647</v>
      </c>
      <c r="B22" s="1">
        <v>10</v>
      </c>
      <c r="C22" s="3">
        <f aca="true" t="shared" si="7" ref="C22:K22">LOG10(C9)-$A22</f>
        <v>-0.010123205800245838</v>
      </c>
      <c r="D22" s="3">
        <f t="shared" si="7"/>
        <v>0.06905804024737905</v>
      </c>
      <c r="E22" s="3">
        <f t="shared" si="7"/>
        <v>0.06905804024737905</v>
      </c>
      <c r="F22" s="3">
        <f t="shared" si="7"/>
        <v>0.05433478342667275</v>
      </c>
      <c r="G22" s="3">
        <f t="shared" si="7"/>
        <v>0.017905517799997606</v>
      </c>
      <c r="H22" s="3">
        <f t="shared" si="7"/>
        <v>0.028629383191770774</v>
      </c>
      <c r="I22" s="3">
        <f t="shared" si="7"/>
        <v>0.04423445652234692</v>
      </c>
      <c r="J22" s="3">
        <f t="shared" si="7"/>
        <v>0.03909481686993588</v>
      </c>
      <c r="K22" s="3">
        <f t="shared" si="7"/>
        <v>0.059298202958222745</v>
      </c>
      <c r="L22" s="3">
        <f>LOG10(L9)-$A22</f>
        <v>0.04931398205162174</v>
      </c>
      <c r="M22" s="3">
        <f>LOG10(M9)-$A22</f>
        <v>0.017905517799997606</v>
      </c>
      <c r="N22" s="3">
        <f>LOG10(N9)-$A22</f>
        <v>0.03909481686993588</v>
      </c>
    </row>
    <row r="23" spans="1:14" ht="12.75">
      <c r="A23" s="9">
        <f t="shared" si="2"/>
        <v>1.575187844927661</v>
      </c>
      <c r="B23" s="1">
        <v>11</v>
      </c>
      <c r="C23" s="3">
        <f aca="true" t="shared" si="8" ref="C23:K23">LOG10(C10)-$A23</f>
        <v>0.015876762098838038</v>
      </c>
      <c r="D23" s="3">
        <f t="shared" si="8"/>
        <v>0.06826483155852636</v>
      </c>
      <c r="E23" s="3">
        <f t="shared" si="8"/>
        <v>0.09226510796229292</v>
      </c>
      <c r="F23" s="3">
        <f t="shared" si="8"/>
        <v>0.05828061065192536</v>
      </c>
      <c r="G23" s="3">
        <f t="shared" si="8"/>
        <v>0.026872146400301222</v>
      </c>
      <c r="H23" s="3">
        <f t="shared" si="8"/>
        <v>0.026872146400301222</v>
      </c>
      <c r="I23" s="3">
        <f t="shared" si="8"/>
        <v>0.048061445470239494</v>
      </c>
      <c r="J23" s="3">
        <f t="shared" si="8"/>
        <v>0.048061445470239494</v>
      </c>
      <c r="K23" s="3">
        <f t="shared" si="8"/>
        <v>0.06330141202697637</v>
      </c>
      <c r="L23" s="3">
        <f>LOG10(L10)-$A23</f>
        <v>0.07802466884768267</v>
      </c>
      <c r="M23" s="3">
        <f>LOG10(M10)-$A23</f>
        <v>0.06330141202697637</v>
      </c>
      <c r="N23" s="3">
        <f>LOG10(N10)-$A23</f>
        <v>0.06826483155852636</v>
      </c>
    </row>
    <row r="24" spans="1:14" ht="12.75">
      <c r="A24" s="9">
        <f t="shared" si="2"/>
        <v>1.479917054830595</v>
      </c>
      <c r="B24" s="1">
        <v>12</v>
      </c>
      <c r="C24" s="3">
        <f aca="true" t="shared" si="9" ref="C24:K24">LOG10(C11)-$A24</f>
        <v>-0.0027958001109327224</v>
      </c>
      <c r="D24" s="3">
        <f t="shared" si="9"/>
        <v>0.07031129822449889</v>
      </c>
      <c r="E24" s="3">
        <f t="shared" si="9"/>
        <v>0.07638544593669216</v>
      </c>
      <c r="F24" s="3">
        <f t="shared" si="9"/>
        <v>0.045127752206250094</v>
      </c>
      <c r="G24" s="3">
        <f t="shared" si="9"/>
        <v>0.025232923489310943</v>
      </c>
      <c r="H24" s="3">
        <f t="shared" si="9"/>
        <v>0.03859688504729242</v>
      </c>
      <c r="I24" s="3">
        <f t="shared" si="9"/>
        <v>0.03196630614827933</v>
      </c>
      <c r="J24" s="3">
        <f t="shared" si="9"/>
        <v>0.05790204024267909</v>
      </c>
      <c r="K24" s="3">
        <f t="shared" si="9"/>
        <v>0.05156186221166004</v>
      </c>
      <c r="L24" s="3">
        <f>LOG10(L11)-$A24</f>
        <v>0.05156186221166004</v>
      </c>
      <c r="M24" s="3">
        <f>LOG10(M11)-$A24</f>
        <v>0.06415098951968057</v>
      </c>
      <c r="N24" s="3">
        <f>LOG10(N11)-$A24</f>
        <v>0.05156186221166004</v>
      </c>
    </row>
    <row r="25" spans="1:14" ht="12.75">
      <c r="A25" s="9">
        <f t="shared" si="2"/>
        <v>1.374977343896719</v>
      </c>
      <c r="B25" s="1">
        <v>13</v>
      </c>
      <c r="C25" s="3">
        <f aca="true" t="shared" si="10" ref="C25:K25">LOG10(C12)-$A25</f>
        <v>-0.013249507879126154</v>
      </c>
      <c r="D25" s="3">
        <f t="shared" si="10"/>
        <v>0.056386420262268366</v>
      </c>
      <c r="E25" s="3">
        <f t="shared" si="10"/>
        <v>0.07218068744550021</v>
      </c>
      <c r="F25" s="3">
        <f t="shared" si="10"/>
        <v>0.014188740467813377</v>
      </c>
      <c r="G25" s="3">
        <f t="shared" si="10"/>
        <v>0.02296266477531872</v>
      </c>
      <c r="H25" s="3">
        <f t="shared" si="10"/>
        <v>0.02296266477531872</v>
      </c>
      <c r="I25" s="3">
        <f t="shared" si="10"/>
        <v>0.005233897814886923</v>
      </c>
      <c r="J25" s="3">
        <f t="shared" si="10"/>
        <v>0.02296266477531872</v>
      </c>
      <c r="K25" s="3">
        <f t="shared" si="10"/>
        <v>0.005233897814886923</v>
      </c>
      <c r="L25" s="3">
        <f>LOG10(L12)-$A25</f>
        <v>0.02296266477531872</v>
      </c>
      <c r="M25" s="3">
        <f>LOG10(M12)-$A25</f>
        <v>0.03999600407409898</v>
      </c>
      <c r="N25" s="3">
        <f>LOG10(N12)-$A25</f>
        <v>0.04826853004008891</v>
      </c>
    </row>
    <row r="26" spans="1:14" ht="12.75">
      <c r="A26" s="9">
        <f t="shared" si="2"/>
        <v>1.4169004238472678</v>
      </c>
      <c r="B26" s="1">
        <v>14</v>
      </c>
      <c r="C26" s="3">
        <f aca="true" t="shared" si="11" ref="C26:K26">LOG10(C13)-$A26</f>
        <v>-0.03668918213566186</v>
      </c>
      <c r="D26" s="3">
        <f t="shared" si="11"/>
        <v>0.0529215921308952</v>
      </c>
      <c r="E26" s="3">
        <f t="shared" si="11"/>
        <v>0.06739941549951811</v>
      </c>
      <c r="F26" s="3">
        <f t="shared" si="11"/>
        <v>-0.01896041517523006</v>
      </c>
      <c r="G26" s="3">
        <f t="shared" si="11"/>
        <v>0.030257607494951433</v>
      </c>
      <c r="H26" s="3"/>
      <c r="I26" s="3">
        <f t="shared" si="11"/>
        <v>0.014463340311719586</v>
      </c>
      <c r="J26" s="3">
        <f t="shared" si="11"/>
        <v>0.014463340311719586</v>
      </c>
      <c r="K26" s="3">
        <f t="shared" si="11"/>
        <v>0.022432269982994857</v>
      </c>
      <c r="L26" s="3">
        <f>LOG10(L13)-$A26</f>
        <v>0.014463340311719586</v>
      </c>
      <c r="M26" s="3">
        <f>LOG10(M13)-$A26</f>
        <v>0.046992565138639586</v>
      </c>
      <c r="N26" s="3">
        <f>LOG10(N13)-$A26</f>
        <v>0.045497574051688305</v>
      </c>
    </row>
    <row r="27" spans="1:14" ht="12.75">
      <c r="A27" s="9">
        <f t="shared" si="2"/>
        <v>1.5565520236020187</v>
      </c>
      <c r="B27" s="1">
        <v>7</v>
      </c>
      <c r="C27" s="3">
        <f aca="true" t="shared" si="12" ref="C27:K27">LOG10(C14)-$A27</f>
        <v>0.011649700464976265</v>
      </c>
      <c r="D27" s="3">
        <f t="shared" si="12"/>
        <v>0.06669726679588184</v>
      </c>
      <c r="E27" s="3">
        <f t="shared" si="12"/>
        <v>0.06669726679588184</v>
      </c>
      <c r="F27" s="3"/>
      <c r="G27" s="3">
        <f t="shared" si="12"/>
        <v>0.045507967725943566</v>
      </c>
      <c r="H27" s="3">
        <f t="shared" si="12"/>
        <v>0.0869006528841687</v>
      </c>
      <c r="I27" s="3">
        <f t="shared" si="12"/>
        <v>-0.00024952283473145265</v>
      </c>
      <c r="J27" s="3">
        <f t="shared" si="12"/>
        <v>0.011649700464976265</v>
      </c>
      <c r="K27" s="3">
        <f t="shared" si="12"/>
        <v>0.045507967725943566</v>
      </c>
      <c r="L27" s="3"/>
      <c r="M27" s="3">
        <f>LOG10(M14)-$A27</f>
        <v>0.045507967725943566</v>
      </c>
      <c r="N27" s="3">
        <f>LOG10(N14)-$A27</f>
        <v>0.03451258342448038</v>
      </c>
    </row>
    <row r="28" spans="1:14" ht="12.75">
      <c r="A28" s="9">
        <f t="shared" si="2"/>
        <v>0.9201593240098297</v>
      </c>
      <c r="B28" s="1">
        <v>8</v>
      </c>
      <c r="C28" s="3">
        <f aca="true" t="shared" si="13" ref="C28:K28">LOG10(C15)-$A28</f>
        <v>0.12123336114839545</v>
      </c>
      <c r="D28" s="3">
        <f t="shared" si="13"/>
        <v>0.22596871166840826</v>
      </c>
      <c r="E28" s="3">
        <f t="shared" si="13"/>
        <v>0.12123336114839545</v>
      </c>
      <c r="F28" s="3"/>
      <c r="G28" s="3"/>
      <c r="H28" s="3">
        <f t="shared" si="13"/>
        <v>0.12123336114839545</v>
      </c>
      <c r="I28" s="3">
        <f t="shared" si="13"/>
        <v>0.0798406759901703</v>
      </c>
      <c r="J28" s="3">
        <f t="shared" si="13"/>
        <v>0.1590219220377952</v>
      </c>
      <c r="K28" s="3">
        <f t="shared" si="13"/>
        <v>0.12123336114839545</v>
      </c>
      <c r="L28" s="3"/>
      <c r="M28" s="3">
        <f>LOG10(M15)-$A28</f>
        <v>0.19378402829700703</v>
      </c>
      <c r="N28" s="3">
        <f>LOG10(N15)-$A28</f>
        <v>0.10102997506010836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1999-03-29T11:38:19Z</dcterms:created>
  <cp:category/>
  <cp:version/>
  <cp:contentType/>
  <cp:contentStatus/>
</cp:coreProperties>
</file>