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40" yWindow="4300" windowWidth="17160" windowHeight="1384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'Feuil1'!#REF!</definedName>
  </definedNames>
  <calcPr fullCalcOnLoad="1"/>
</workbook>
</file>

<file path=xl/sharedStrings.xml><?xml version="1.0" encoding="utf-8"?>
<sst xmlns="http://schemas.openxmlformats.org/spreadsheetml/2006/main" count="12" uniqueCount="11">
  <si>
    <t>Log10(E.h.o)</t>
  </si>
  <si>
    <t>22-674</t>
  </si>
  <si>
    <t>1612.11</t>
  </si>
  <si>
    <t>Dry Cave</t>
  </si>
  <si>
    <t>San Josecito n=23</t>
  </si>
  <si>
    <t>Conkling Cave</t>
  </si>
  <si>
    <t>NT 42362-X</t>
  </si>
  <si>
    <t>NT 43415-X</t>
  </si>
  <si>
    <t>NT 47866</t>
  </si>
  <si>
    <t>NT 53380</t>
  </si>
  <si>
    <t>A. Harris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</si>
</sst>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b/>
      <sz val="9.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88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center"/>
    </xf>
    <xf numFmtId="188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189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Geneva"/>
                <a:ea typeface="Geneva"/>
                <a:cs typeface="Geneva"/>
              </a:rPr>
              <a:t>Ph1 Post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3225"/>
          <c:w val="0.65775"/>
          <c:h val="0.83825"/>
        </c:manualLayout>
      </c:layout>
      <c:lineChart>
        <c:grouping val="standard"/>
        <c:varyColors val="0"/>
        <c:ser>
          <c:idx val="3"/>
          <c:order val="0"/>
          <c:tx>
            <c:strRef>
              <c:f>Feuil1!$C$13</c:f>
              <c:strCache>
                <c:ptCount val="1"/>
                <c:pt idx="0">
                  <c:v>NT 42362-X</c:v>
                </c:pt>
              </c:strCache>
            </c:strRef>
          </c:tx>
          <c:spPr>
            <a:ln w="254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Feuil1!$B$14:$B$22</c:f>
              <c:numCache/>
            </c:numRef>
          </c:cat>
          <c:val>
            <c:numRef>
              <c:f>Feuil1!$C$14:$C$22</c:f>
              <c:numCache/>
            </c:numRef>
          </c:val>
          <c:smooth val="0"/>
        </c:ser>
        <c:ser>
          <c:idx val="2"/>
          <c:order val="1"/>
          <c:tx>
            <c:strRef>
              <c:f>Feuil1!$D$13</c:f>
              <c:strCache>
                <c:ptCount val="1"/>
                <c:pt idx="0">
                  <c:v>NT 43415-X</c:v>
                </c:pt>
              </c:strCache>
            </c:strRef>
          </c:tx>
          <c:spPr>
            <a:ln w="254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Feuil1!$B$14:$B$22</c:f>
              <c:numCache/>
            </c:numRef>
          </c:cat>
          <c:val>
            <c:numRef>
              <c:f>Feuil1!$D$14:$D$22</c:f>
              <c:numCache/>
            </c:numRef>
          </c:val>
          <c:smooth val="0"/>
        </c:ser>
        <c:ser>
          <c:idx val="9"/>
          <c:order val="2"/>
          <c:tx>
            <c:strRef>
              <c:f>Feuil1!$E$13</c:f>
              <c:strCache>
                <c:ptCount val="1"/>
                <c:pt idx="0">
                  <c:v>NT 47866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Feuil1!$B$14:$B$22</c:f>
              <c:numCache/>
            </c:numRef>
          </c:cat>
          <c:val>
            <c:numRef>
              <c:f>Feuil1!$E$14:$E$22</c:f>
              <c:numCache/>
            </c:numRef>
          </c:val>
          <c:smooth val="0"/>
        </c:ser>
        <c:ser>
          <c:idx val="11"/>
          <c:order val="3"/>
          <c:tx>
            <c:strRef>
              <c:f>Feuil1!$F$13</c:f>
              <c:strCache>
                <c:ptCount val="1"/>
                <c:pt idx="0">
                  <c:v>NT 53380</c:v>
                </c:pt>
              </c:strCache>
            </c:strRef>
          </c:tx>
          <c:spPr>
            <a:ln w="25400">
              <a:solidFill>
                <a:srgbClr val="FFFF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Feuil1!$B$14:$B$22</c:f>
              <c:numCache/>
            </c:numRef>
          </c:cat>
          <c:val>
            <c:numRef>
              <c:f>Feuil1!$F$14:$F$22</c:f>
              <c:numCache/>
            </c:numRef>
          </c:val>
          <c:smooth val="0"/>
        </c:ser>
        <c:ser>
          <c:idx val="0"/>
          <c:order val="4"/>
          <c:tx>
            <c:strRef>
              <c:f>Feuil1!$G$13</c:f>
              <c:strCache>
                <c:ptCount val="1"/>
                <c:pt idx="0">
                  <c:v>San Josecito n=23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Feuil1!$B$14:$B$22</c:f>
              <c:numCache/>
            </c:numRef>
          </c:cat>
          <c:val>
            <c:numRef>
              <c:f>Feuil1!$G$14:$G$22</c:f>
              <c:numCache/>
            </c:numRef>
          </c:val>
          <c:smooth val="0"/>
        </c:ser>
        <c:ser>
          <c:idx val="1"/>
          <c:order val="5"/>
          <c:tx>
            <c:strRef>
              <c:f>Feuil1!$H$13</c:f>
              <c:strCache>
                <c:ptCount val="1"/>
                <c:pt idx="0">
                  <c:v>Dry Cave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Feuil1!$B$14:$B$22</c:f>
              <c:numCache/>
            </c:numRef>
          </c:cat>
          <c:val>
            <c:numRef>
              <c:f>Feuil1!$H$14:$H$22</c:f>
              <c:numCache/>
            </c:numRef>
          </c:val>
          <c:smooth val="0"/>
        </c:ser>
        <c:ser>
          <c:idx val="4"/>
          <c:order val="6"/>
          <c:tx>
            <c:strRef>
              <c:f>Feuil1!$I$13</c:f>
              <c:strCache>
                <c:ptCount val="1"/>
                <c:pt idx="0">
                  <c:v>Conkling Cave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Feuil1!$B$14:$B$22</c:f>
              <c:numCache/>
            </c:numRef>
          </c:cat>
          <c:val>
            <c:numRef>
              <c:f>Feuil1!$I$14:$I$22</c:f>
              <c:numCache/>
            </c:numRef>
          </c:val>
          <c:smooth val="0"/>
        </c:ser>
        <c:marker val="1"/>
        <c:axId val="50388317"/>
        <c:axId val="50841670"/>
      </c:lineChart>
      <c:catAx>
        <c:axId val="503883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0841670"/>
        <c:crosses val="autoZero"/>
        <c:auto val="1"/>
        <c:lblOffset val="100"/>
        <c:noMultiLvlLbl val="0"/>
      </c:catAx>
      <c:valAx>
        <c:axId val="50841670"/>
        <c:scaling>
          <c:orientation val="minMax"/>
          <c:max val="0.15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388317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"/>
          <c:y val="0.37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23</xdr:row>
      <xdr:rowOff>114300</xdr:rowOff>
    </xdr:from>
    <xdr:to>
      <xdr:col>9</xdr:col>
      <xdr:colOff>0</xdr:colOff>
      <xdr:row>45</xdr:row>
      <xdr:rowOff>38100</xdr:rowOff>
    </xdr:to>
    <xdr:graphicFrame>
      <xdr:nvGraphicFramePr>
        <xdr:cNvPr id="1" name="Chart 2"/>
        <xdr:cNvGraphicFramePr/>
      </xdr:nvGraphicFramePr>
      <xdr:xfrm>
        <a:off x="847725" y="3829050"/>
        <a:ext cx="57150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1">
      <selection activeCell="I1" sqref="I1"/>
    </sheetView>
  </sheetViews>
  <sheetFormatPr defaultColWidth="10.875" defaultRowHeight="12"/>
  <cols>
    <col min="1" max="2" width="7.125" style="0" customWidth="1"/>
    <col min="3" max="4" width="10.375" style="0" bestFit="1" customWidth="1"/>
    <col min="5" max="6" width="8.625" style="0" bestFit="1" customWidth="1"/>
    <col min="7" max="7" width="14.625" style="0" bestFit="1" customWidth="1"/>
    <col min="8" max="8" width="8.125" style="0" bestFit="1" customWidth="1"/>
    <col min="9" max="9" width="11.125" style="0" bestFit="1" customWidth="1"/>
    <col min="10" max="10" width="8.125" style="0" customWidth="1"/>
    <col min="11" max="11" width="9.00390625" style="0" customWidth="1"/>
    <col min="12" max="12" width="9.375" style="0" customWidth="1"/>
    <col min="13" max="16384" width="7.125" style="0" customWidth="1"/>
  </cols>
  <sheetData>
    <row r="1" spans="8:9" ht="12.75">
      <c r="H1" t="s">
        <v>10</v>
      </c>
      <c r="I1" t="s">
        <v>10</v>
      </c>
    </row>
    <row r="2" spans="8:9" ht="12.75">
      <c r="H2" s="7" t="s">
        <v>1</v>
      </c>
      <c r="I2" s="7" t="s">
        <v>2</v>
      </c>
    </row>
    <row r="3" spans="3:12" s="1" customFormat="1" ht="12.75">
      <c r="C3" s="4" t="s">
        <v>6</v>
      </c>
      <c r="D3" s="4" t="s">
        <v>7</v>
      </c>
      <c r="E3" s="4" t="s">
        <v>8</v>
      </c>
      <c r="F3" s="4" t="s">
        <v>9</v>
      </c>
      <c r="G3" t="s">
        <v>4</v>
      </c>
      <c r="H3" t="s">
        <v>3</v>
      </c>
      <c r="I3" t="s">
        <v>5</v>
      </c>
      <c r="J3"/>
      <c r="K3"/>
      <c r="L3"/>
    </row>
    <row r="4" spans="2:7" ht="12.75">
      <c r="B4">
        <v>7</v>
      </c>
      <c r="C4">
        <v>46.3</v>
      </c>
      <c r="D4">
        <v>43.4</v>
      </c>
      <c r="E4">
        <v>48.2</v>
      </c>
      <c r="F4">
        <v>44.8</v>
      </c>
      <c r="G4" s="8">
        <v>48.91304347826087</v>
      </c>
    </row>
    <row r="5" spans="2:9" ht="12.75">
      <c r="B5">
        <v>1</v>
      </c>
      <c r="C5">
        <v>79.25</v>
      </c>
      <c r="D5">
        <v>75.5</v>
      </c>
      <c r="E5">
        <v>76</v>
      </c>
      <c r="F5">
        <v>80</v>
      </c>
      <c r="G5" s="8">
        <v>80.18695652173913</v>
      </c>
      <c r="H5">
        <v>78.1</v>
      </c>
      <c r="I5">
        <v>82.1</v>
      </c>
    </row>
    <row r="6" spans="2:9" ht="12.75">
      <c r="B6">
        <v>3</v>
      </c>
      <c r="C6">
        <v>26.5</v>
      </c>
      <c r="D6">
        <v>27</v>
      </c>
      <c r="E6">
        <v>26.2</v>
      </c>
      <c r="F6">
        <v>26.8</v>
      </c>
      <c r="G6" s="8">
        <v>29.69130434782609</v>
      </c>
      <c r="H6">
        <v>27.9</v>
      </c>
      <c r="I6">
        <v>29.3</v>
      </c>
    </row>
    <row r="7" spans="2:9" ht="12.75">
      <c r="B7">
        <v>4</v>
      </c>
      <c r="C7">
        <v>46</v>
      </c>
      <c r="D7">
        <v>45.25</v>
      </c>
      <c r="E7">
        <v>44</v>
      </c>
      <c r="F7">
        <v>47</v>
      </c>
      <c r="G7" s="8">
        <v>48.51739130434783</v>
      </c>
      <c r="H7">
        <v>49</v>
      </c>
      <c r="I7">
        <v>47.1</v>
      </c>
    </row>
    <row r="8" spans="2:9" ht="12.75">
      <c r="B8">
        <v>5</v>
      </c>
      <c r="C8">
        <v>33.5</v>
      </c>
      <c r="D8">
        <v>33</v>
      </c>
      <c r="E8">
        <v>32</v>
      </c>
      <c r="F8">
        <v>35</v>
      </c>
      <c r="G8" s="8">
        <v>35.92173913043479</v>
      </c>
      <c r="H8">
        <v>35.2</v>
      </c>
      <c r="I8">
        <v>34</v>
      </c>
    </row>
    <row r="9" spans="2:9" ht="12.75">
      <c r="B9">
        <v>6</v>
      </c>
      <c r="G9" s="8">
        <v>40.60434782608696</v>
      </c>
      <c r="H9">
        <v>38.1</v>
      </c>
      <c r="I9">
        <v>39.8</v>
      </c>
    </row>
    <row r="10" spans="2:9" ht="12.75">
      <c r="B10">
        <v>14</v>
      </c>
      <c r="C10">
        <v>37</v>
      </c>
      <c r="D10">
        <v>36</v>
      </c>
      <c r="E10">
        <v>36</v>
      </c>
      <c r="F10">
        <v>38</v>
      </c>
      <c r="G10" s="8">
        <v>37.83913043478261</v>
      </c>
      <c r="H10">
        <v>36.7</v>
      </c>
      <c r="I10">
        <v>38.2</v>
      </c>
    </row>
    <row r="11" spans="2:7" ht="12.75">
      <c r="B11">
        <v>10</v>
      </c>
      <c r="C11">
        <v>59.2</v>
      </c>
      <c r="D11">
        <v>52.7</v>
      </c>
      <c r="E11">
        <v>55</v>
      </c>
      <c r="F11">
        <v>57.3</v>
      </c>
      <c r="G11" s="8">
        <v>58.34782608695652</v>
      </c>
    </row>
    <row r="12" spans="2:7" ht="12.75">
      <c r="B12">
        <v>12</v>
      </c>
      <c r="C12">
        <v>12.5</v>
      </c>
      <c r="D12">
        <v>14</v>
      </c>
      <c r="E12">
        <v>14.4</v>
      </c>
      <c r="F12">
        <v>13.6</v>
      </c>
      <c r="G12" s="8">
        <v>13.93913043478261</v>
      </c>
    </row>
    <row r="13" spans="1:9" ht="12.75">
      <c r="A13" t="s">
        <v>0</v>
      </c>
      <c r="C13" s="2" t="str">
        <f aca="true" t="shared" si="0" ref="C13:I13">C3</f>
        <v>NT 42362-X</v>
      </c>
      <c r="D13" s="5" t="str">
        <f t="shared" si="0"/>
        <v>NT 43415-X</v>
      </c>
      <c r="E13" s="2" t="str">
        <f t="shared" si="0"/>
        <v>NT 47866</v>
      </c>
      <c r="F13" s="2" t="str">
        <f t="shared" si="0"/>
        <v>NT 53380</v>
      </c>
      <c r="G13" s="2" t="str">
        <f t="shared" si="0"/>
        <v>San Josecito n=23</v>
      </c>
      <c r="H13" s="2" t="str">
        <f t="shared" si="0"/>
        <v>Dry Cave</v>
      </c>
      <c r="I13" s="2" t="str">
        <f t="shared" si="0"/>
        <v>Conkling Cave</v>
      </c>
    </row>
    <row r="14" spans="1:9" ht="12.75">
      <c r="A14" s="3">
        <v>1.682</v>
      </c>
      <c r="B14">
        <v>7</v>
      </c>
      <c r="C14" s="3">
        <f>LOG10(C4)-$A14</f>
        <v>-0.016419008982046845</v>
      </c>
      <c r="D14" s="6">
        <f aca="true" t="shared" si="1" ref="D14:D22">LOG10(D4)-$A14</f>
        <v>-0.044510270487489345</v>
      </c>
      <c r="E14" s="3">
        <f aca="true" t="shared" si="2" ref="E14:F22">LOG10(E4)-$A14</f>
        <v>0.0010470382388496624</v>
      </c>
      <c r="F14" s="3">
        <f t="shared" si="2"/>
        <v>-0.03072198600185594</v>
      </c>
      <c r="G14" s="3">
        <f aca="true" t="shared" si="3" ref="G14:G22">LOG10(G4)-$A14</f>
        <v>0.007424686429788441</v>
      </c>
      <c r="H14" s="3"/>
      <c r="I14" s="3"/>
    </row>
    <row r="15" spans="1:9" ht="12.75">
      <c r="A15" s="3">
        <v>1.884</v>
      </c>
      <c r="B15">
        <v>1</v>
      </c>
      <c r="C15" s="3">
        <f aca="true" t="shared" si="4" ref="C15:C22">LOG10(C5)-$A15</f>
        <v>0.014999270889789251</v>
      </c>
      <c r="D15" s="6">
        <f t="shared" si="1"/>
        <v>-0.0060530483708116645</v>
      </c>
      <c r="E15" s="3">
        <f t="shared" si="2"/>
        <v>-0.0031864077192085283</v>
      </c>
      <c r="F15" s="3">
        <f t="shared" si="2"/>
        <v>0.01908998699194364</v>
      </c>
      <c r="G15" s="3">
        <f t="shared" si="3"/>
        <v>0.020103730237668316</v>
      </c>
      <c r="H15" s="3">
        <f aca="true" t="shared" si="5" ref="H15:I20">LOG10(H5)-$A15</f>
        <v>0.008651033877300485</v>
      </c>
      <c r="I15" s="3">
        <f t="shared" si="5"/>
        <v>0.0303431571194408</v>
      </c>
    </row>
    <row r="16" spans="1:9" ht="12.75">
      <c r="A16" s="3">
        <v>1.39</v>
      </c>
      <c r="B16">
        <v>3</v>
      </c>
      <c r="C16" s="3">
        <f t="shared" si="4"/>
        <v>0.033245873936808</v>
      </c>
      <c r="D16" s="6">
        <f t="shared" si="1"/>
        <v>0.04136376415898746</v>
      </c>
      <c r="E16" s="3">
        <f t="shared" si="2"/>
        <v>0.02830129131974557</v>
      </c>
      <c r="F16" s="3">
        <f t="shared" si="2"/>
        <v>0.03813479402878883</v>
      </c>
      <c r="G16" s="3">
        <f t="shared" si="3"/>
        <v>0.08262927670081233</v>
      </c>
      <c r="H16" s="3">
        <f t="shared" si="5"/>
        <v>0.05560420327359772</v>
      </c>
      <c r="I16" s="3">
        <f t="shared" si="5"/>
        <v>0.07686762035410966</v>
      </c>
    </row>
    <row r="17" spans="1:9" ht="12.75">
      <c r="A17" s="3">
        <v>1.614</v>
      </c>
      <c r="B17">
        <v>4</v>
      </c>
      <c r="C17" s="3">
        <f t="shared" si="4"/>
        <v>0.04875783168157399</v>
      </c>
      <c r="D17" s="6">
        <f t="shared" si="1"/>
        <v>0.04161858354122194</v>
      </c>
      <c r="E17" s="3">
        <f t="shared" si="2"/>
        <v>0.029452676486187324</v>
      </c>
      <c r="F17" s="3">
        <f t="shared" si="2"/>
        <v>0.05809785793571742</v>
      </c>
      <c r="G17" s="3">
        <f t="shared" si="3"/>
        <v>0.07189744156419065</v>
      </c>
      <c r="H17" s="3">
        <f t="shared" si="5"/>
        <v>0.07619608002851352</v>
      </c>
      <c r="I17" s="3">
        <f t="shared" si="5"/>
        <v>0.05902090712889607</v>
      </c>
    </row>
    <row r="18" spans="1:9" ht="12.75">
      <c r="A18" s="3">
        <v>1.489</v>
      </c>
      <c r="B18">
        <v>5</v>
      </c>
      <c r="C18" s="3">
        <f t="shared" si="4"/>
        <v>0.036044807036845095</v>
      </c>
      <c r="D18" s="6">
        <f t="shared" si="1"/>
        <v>0.02951393987788742</v>
      </c>
      <c r="E18" s="3">
        <f t="shared" si="2"/>
        <v>0.016149978319905944</v>
      </c>
      <c r="F18" s="3">
        <f t="shared" si="2"/>
        <v>0.05506804435027557</v>
      </c>
      <c r="G18" s="3">
        <f t="shared" si="3"/>
        <v>0.06635735462297432</v>
      </c>
      <c r="H18" s="3">
        <f t="shared" si="5"/>
        <v>0.05754266347813086</v>
      </c>
      <c r="I18" s="3">
        <f t="shared" si="5"/>
        <v>0.04247891704225504</v>
      </c>
    </row>
    <row r="19" spans="1:9" ht="12.75">
      <c r="A19" s="3">
        <v>1.564</v>
      </c>
      <c r="B19">
        <v>6</v>
      </c>
      <c r="C19" s="3"/>
      <c r="D19" s="6"/>
      <c r="E19" s="3"/>
      <c r="F19" s="3"/>
      <c r="G19" s="3">
        <f t="shared" si="3"/>
        <v>0.04457253938458483</v>
      </c>
      <c r="H19" s="3">
        <f t="shared" si="5"/>
        <v>0.016924975675619347</v>
      </c>
      <c r="I19" s="3">
        <f t="shared" si="5"/>
        <v>0.035883072073687794</v>
      </c>
    </row>
    <row r="20" spans="1:9" ht="12.75">
      <c r="A20" s="3">
        <v>1.551</v>
      </c>
      <c r="B20">
        <v>14</v>
      </c>
      <c r="C20" s="3">
        <f t="shared" si="4"/>
        <v>0.01720172406699505</v>
      </c>
      <c r="D20" s="6">
        <f t="shared" si="1"/>
        <v>0.0053025007672873326</v>
      </c>
      <c r="E20" s="3">
        <f t="shared" si="2"/>
        <v>0.0053025007672873326</v>
      </c>
      <c r="F20" s="3">
        <f t="shared" si="2"/>
        <v>0.02878359661681018</v>
      </c>
      <c r="G20" s="3">
        <f t="shared" si="3"/>
        <v>0.026941147504733864</v>
      </c>
      <c r="H20" s="3">
        <f t="shared" si="5"/>
        <v>0.013666064252089383</v>
      </c>
      <c r="I20" s="3">
        <f t="shared" si="5"/>
        <v>0.031063362911708747</v>
      </c>
    </row>
    <row r="21" spans="1:9" ht="12.75">
      <c r="A21" s="3">
        <v>1.767</v>
      </c>
      <c r="B21">
        <v>10</v>
      </c>
      <c r="C21" s="3">
        <f t="shared" si="4"/>
        <v>0.005321706722919872</v>
      </c>
      <c r="D21" s="6">
        <f t="shared" si="1"/>
        <v>-0.04518938478745338</v>
      </c>
      <c r="E21" s="3">
        <f t="shared" si="2"/>
        <v>-0.026637310505756018</v>
      </c>
      <c r="F21" s="3">
        <f t="shared" si="2"/>
        <v>-0.008845378032609874</v>
      </c>
      <c r="G21" s="3">
        <f t="shared" si="3"/>
        <v>-0.0009753201846194326</v>
      </c>
      <c r="H21" s="3"/>
      <c r="I21" s="3"/>
    </row>
    <row r="22" spans="1:9" ht="12.75">
      <c r="A22" s="3">
        <v>1.014</v>
      </c>
      <c r="B22">
        <v>12</v>
      </c>
      <c r="C22" s="3">
        <f t="shared" si="4"/>
        <v>0.08291001300805645</v>
      </c>
      <c r="D22" s="6">
        <f t="shared" si="1"/>
        <v>0.13212803567823794</v>
      </c>
      <c r="E22" s="3">
        <f t="shared" si="2"/>
        <v>0.14436249209524976</v>
      </c>
      <c r="F22" s="3">
        <f t="shared" si="2"/>
        <v>0.11953890837021741</v>
      </c>
      <c r="G22" s="3">
        <f t="shared" si="3"/>
        <v>0.13023568200053326</v>
      </c>
      <c r="H22" s="3"/>
      <c r="I22" s="3"/>
    </row>
    <row r="34" ht="12.75">
      <c r="A34" s="2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1999-05-21T17:30:04Z</dcterms:created>
  <cp:category/>
  <cp:version/>
  <cp:contentType/>
  <cp:contentStatus/>
</cp:coreProperties>
</file>