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60" yWindow="240" windowWidth="24720" windowHeight="166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<sst xmlns="http://schemas.openxmlformats.org/spreadsheetml/2006/main" count="89" uniqueCount="58">
  <si>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Log10(E.h.o)</t>
  </si>
  <si>
    <t>Quinn 1957</t>
  </si>
  <si>
    <t>BEG 31186-3</t>
  </si>
  <si>
    <t>p19 et Pl. VII-1</t>
  </si>
  <si>
    <t>Powers Ranch</t>
  </si>
  <si>
    <t>n=29</t>
  </si>
  <si>
    <t>Hulbert 1995</t>
  </si>
  <si>
    <t>n = 11</t>
  </si>
  <si>
    <t>Leisey 1A</t>
  </si>
  <si>
    <t>Leisey E.sp.B max</t>
  </si>
  <si>
    <t xml:space="preserve">Leisey E.sp.B </t>
  </si>
  <si>
    <t>Leisey E.sp.B min</t>
  </si>
  <si>
    <t>Winans 1985</t>
  </si>
  <si>
    <t>G Quarry</t>
  </si>
  <si>
    <t>G Quarry n°1</t>
  </si>
  <si>
    <t>G Quarry n°2</t>
  </si>
  <si>
    <t>p19 et Pl. V-3</t>
  </si>
  <si>
    <t>cotype</t>
  </si>
  <si>
    <t>Trinity River ou</t>
  </si>
  <si>
    <t>n =16-19</t>
  </si>
  <si>
    <t>Ingleside Pit</t>
  </si>
  <si>
    <t>Leisy 1A</t>
  </si>
  <si>
    <t>n=32</t>
  </si>
  <si>
    <t>BEG 31186-7</t>
  </si>
  <si>
    <t>BEG 30907-6</t>
  </si>
  <si>
    <t>Leisey E.sp.B</t>
  </si>
  <si>
    <t>BEG 31186-8</t>
  </si>
  <si>
    <t>This article</t>
  </si>
  <si>
    <t>Fig.25</t>
  </si>
  <si>
    <t>Leisey UF 67396</t>
  </si>
  <si>
    <t>Howe</t>
  </si>
  <si>
    <t>n=4-6</t>
  </si>
  <si>
    <t>Hay Springs</t>
  </si>
  <si>
    <t>n=39-53</t>
  </si>
  <si>
    <t>Channing</t>
  </si>
  <si>
    <t>Winans, 231</t>
  </si>
  <si>
    <t>VE</t>
  </si>
  <si>
    <t>New Mexico</t>
  </si>
  <si>
    <t>AMNH 11654</t>
  </si>
  <si>
    <t>Santo Domingo</t>
  </si>
  <si>
    <t>Winans, 230</t>
  </si>
  <si>
    <t>Kansas</t>
  </si>
  <si>
    <t>UM 46555</t>
  </si>
  <si>
    <t>NY 87459</t>
  </si>
  <si>
    <t>AA 27023 juv</t>
  </si>
  <si>
    <t>PMYU 13470</t>
  </si>
  <si>
    <t>Seymour</t>
  </si>
  <si>
    <t>Arkalon GP</t>
  </si>
  <si>
    <t>Arkalon</t>
  </si>
  <si>
    <t xml:space="preserve">Meade Kansas </t>
  </si>
  <si>
    <t>Rock Creek</t>
  </si>
  <si>
    <t>[27,5]</t>
  </si>
  <si>
    <t>Mooser &amp; Dalquest</t>
  </si>
  <si>
    <t>Mexico</t>
  </si>
  <si>
    <t>Cedazo</t>
  </si>
  <si>
    <t>FC 705</t>
  </si>
  <si>
    <t>Texas</t>
  </si>
  <si>
    <t>Nebraska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</si>
</sst>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9"/>
      <color indexed="48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  <font>
      <sz val="10"/>
      <name val="Geneva"/>
      <family val="0"/>
    </font>
    <font>
      <b/>
      <sz val="9"/>
      <color indexed="10"/>
      <name val="Geneva"/>
      <family val="0"/>
    </font>
    <font>
      <b/>
      <sz val="9"/>
      <color indexed="12"/>
      <name val="Geneva"/>
      <family val="0"/>
    </font>
    <font>
      <sz val="10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80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1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181" fontId="0" fillId="0" borderId="0" xfId="0" applyNumberFormat="1" applyFill="1" applyAlignment="1">
      <alignment/>
    </xf>
    <xf numFmtId="181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 horizontal="left" vertical="top"/>
    </xf>
    <xf numFmtId="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top"/>
    </xf>
    <xf numFmtId="181" fontId="0" fillId="0" borderId="0" xfId="0" applyNumberFormat="1" applyAlignment="1">
      <alignment horizontal="right"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" fontId="0" fillId="0" borderId="0" xfId="0" applyNumberFormat="1" applyAlignment="1">
      <alignment horizontal="left" vertical="top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Feuil1!$C$17</c:f>
              <c:strCache>
                <c:ptCount val="1"/>
                <c:pt idx="0">
                  <c:v>BEG 31186-3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Feuil1!$B$18:$B$27</c:f>
              <c:numCach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cat>
          <c:val>
            <c:numRef>
              <c:f>Feuil1!$C$18:$C$27</c:f>
              <c:numCache>
                <c:ptCount val="10"/>
                <c:pt idx="0">
                  <c:v>0.06997875613670201</c:v>
                </c:pt>
                <c:pt idx="1">
                  <c:v>0.023629689439744528</c:v>
                </c:pt>
                <c:pt idx="2">
                  <c:v>0.09423395616860386</c:v>
                </c:pt>
                <c:pt idx="3">
                  <c:v>0.04342712433466134</c:v>
                </c:pt>
                <c:pt idx="4">
                  <c:v>0.055829898434301084</c:v>
                </c:pt>
                <c:pt idx="5">
                  <c:v>0.025550792016144186</c:v>
                </c:pt>
                <c:pt idx="6">
                  <c:v>0.0476966547125246</c:v>
                </c:pt>
                <c:pt idx="9">
                  <c:v>0.08079255119574458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Feuil1!$D$17</c:f>
              <c:strCache>
                <c:ptCount val="1"/>
                <c:pt idx="0">
                  <c:v>Leisey E.sp.B max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cat>
          <c:val>
            <c:numRef>
              <c:f>Feuil1!$D$18:$D$27</c:f>
              <c:numCache>
                <c:ptCount val="10"/>
                <c:pt idx="0">
                  <c:v>0.04089378276918065</c:v>
                </c:pt>
                <c:pt idx="1">
                  <c:v>0.035864145856756124</c:v>
                </c:pt>
                <c:pt idx="2">
                  <c:v>0.05837790857052538</c:v>
                </c:pt>
                <c:pt idx="3">
                  <c:v>0.0037865585836680538</c:v>
                </c:pt>
                <c:pt idx="4">
                  <c:v>0.030922546846746002</c:v>
                </c:pt>
                <c:pt idx="5">
                  <c:v>-0.0005800648410136944</c:v>
                </c:pt>
                <c:pt idx="6">
                  <c:v>0.004177800458645908</c:v>
                </c:pt>
                <c:pt idx="7">
                  <c:v>0.011834913681429748</c:v>
                </c:pt>
                <c:pt idx="8">
                  <c:v>0.019072910707274238</c:v>
                </c:pt>
                <c:pt idx="9">
                  <c:v>0.01939592632789444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Feuil1!$E$17</c:f>
              <c:strCache>
                <c:ptCount val="1"/>
                <c:pt idx="0">
                  <c:v>Leisey E.sp.B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cat>
          <c:val>
            <c:numRef>
              <c:f>Feuil1!$E$18:$E$27</c:f>
              <c:numCache>
                <c:ptCount val="10"/>
                <c:pt idx="0">
                  <c:v>0.025781373160874033</c:v>
                </c:pt>
                <c:pt idx="1">
                  <c:v>0.020516454015601537</c:v>
                </c:pt>
                <c:pt idx="2">
                  <c:v>0.0327159182493888</c:v>
                </c:pt>
                <c:pt idx="3">
                  <c:v>-0.005421443203155629</c:v>
                </c:pt>
                <c:pt idx="4">
                  <c:v>0.017134262361112818</c:v>
                </c:pt>
                <c:pt idx="5">
                  <c:v>-0.011949679654132295</c:v>
                </c:pt>
                <c:pt idx="6">
                  <c:v>-0.00257302689843919</c:v>
                </c:pt>
                <c:pt idx="7">
                  <c:v>-0.0026913395151666464</c:v>
                </c:pt>
                <c:pt idx="8">
                  <c:v>0.008607477029109134</c:v>
                </c:pt>
                <c:pt idx="9">
                  <c:v>0.009636089038738138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Feuil1!$F$17</c:f>
              <c:strCache>
                <c:ptCount val="1"/>
                <c:pt idx="0">
                  <c:v>Leisey E.sp.B min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cat>
          <c:val>
            <c:numRef>
              <c:f>Feuil1!$F$18:$F$27</c:f>
              <c:numCache>
                <c:ptCount val="10"/>
                <c:pt idx="0">
                  <c:v>0.010729077373786478</c:v>
                </c:pt>
                <c:pt idx="1">
                  <c:v>-0.005227050582729209</c:v>
                </c:pt>
                <c:pt idx="2">
                  <c:v>-0.0006323143294661993</c:v>
                </c:pt>
                <c:pt idx="3">
                  <c:v>-0.016947425593714316</c:v>
                </c:pt>
                <c:pt idx="4">
                  <c:v>-0.00033514688369606915</c:v>
                </c:pt>
                <c:pt idx="5">
                  <c:v>-0.02958245932675929</c:v>
                </c:pt>
                <c:pt idx="6">
                  <c:v>-0.015228860985164294</c:v>
                </c:pt>
                <c:pt idx="7">
                  <c:v>-0.017720329880286156</c:v>
                </c:pt>
                <c:pt idx="8">
                  <c:v>-0.009415627104163438</c:v>
                </c:pt>
                <c:pt idx="9">
                  <c:v>-0.01056729704954873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Feuil1!$I$17</c:f>
              <c:strCache>
                <c:ptCount val="1"/>
                <c:pt idx="0">
                  <c:v>Leisey UF 67396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Feuil1!$B$18:$B$27</c:f>
              <c:numCach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cat>
          <c:val>
            <c:numRef>
              <c:f>Feuil1!$I$18:$I$27</c:f>
              <c:numCache>
                <c:ptCount val="10"/>
                <c:pt idx="0">
                  <c:v>0.01454134262731177</c:v>
                </c:pt>
                <c:pt idx="1">
                  <c:v>-0.006887834564193618</c:v>
                </c:pt>
                <c:pt idx="3">
                  <c:v>-0.012720681944655254</c:v>
                </c:pt>
                <c:pt idx="4">
                  <c:v>0.004499349961921029</c:v>
                </c:pt>
                <c:pt idx="5">
                  <c:v>-0.03684103188705001</c:v>
                </c:pt>
                <c:pt idx="6">
                  <c:v>-0.025865175830949383</c:v>
                </c:pt>
              </c:numCache>
            </c:numRef>
          </c:val>
          <c:smooth val="0"/>
        </c:ser>
        <c:marker val="1"/>
        <c:axId val="58066566"/>
        <c:axId val="31918967"/>
      </c:lineChart>
      <c:catAx>
        <c:axId val="580665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1918967"/>
        <c:crosses val="autoZero"/>
        <c:auto val="1"/>
        <c:lblOffset val="100"/>
        <c:noMultiLvlLbl val="0"/>
      </c:catAx>
      <c:valAx>
        <c:axId val="31918967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66566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Geneva"/>
                <a:ea typeface="Geneva"/>
                <a:cs typeface="Geneva"/>
              </a:rPr>
              <a:t>MT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Feuil1!$C$77</c:f>
              <c:strCache>
                <c:ptCount val="1"/>
                <c:pt idx="0">
                  <c:v>BEG 31186-7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Feuil1!$B$78:$B$87</c:f>
              <c:numCache/>
            </c:numRef>
          </c:cat>
          <c:val>
            <c:numRef>
              <c:f>Feuil1!$C$78:$C$87</c:f>
              <c:numCache/>
            </c:numRef>
          </c:val>
          <c:smooth val="0"/>
        </c:ser>
        <c:ser>
          <c:idx val="0"/>
          <c:order val="1"/>
          <c:tx>
            <c:strRef>
              <c:f>Feuil1!$D$77</c:f>
              <c:strCache>
                <c:ptCount val="1"/>
                <c:pt idx="0">
                  <c:v>Leisey E.sp.B max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Feuil1!$B$78:$B$87</c:f>
              <c:numCache/>
            </c:numRef>
          </c:cat>
          <c:val>
            <c:numRef>
              <c:f>Feuil1!$D$78:$D$87</c:f>
              <c:numCache/>
            </c:numRef>
          </c:val>
          <c:smooth val="0"/>
        </c:ser>
        <c:ser>
          <c:idx val="1"/>
          <c:order val="2"/>
          <c:tx>
            <c:strRef>
              <c:f>Feuil1!$E$77</c:f>
              <c:strCache>
                <c:ptCount val="1"/>
                <c:pt idx="0">
                  <c:v>Leisey E.sp.B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Feuil1!$B$78:$B$87</c:f>
              <c:numCache/>
            </c:numRef>
          </c:cat>
          <c:val>
            <c:numRef>
              <c:f>Feuil1!$E$78:$E$87</c:f>
              <c:numCache/>
            </c:numRef>
          </c:val>
          <c:smooth val="0"/>
        </c:ser>
        <c:ser>
          <c:idx val="3"/>
          <c:order val="3"/>
          <c:tx>
            <c:strRef>
              <c:f>Feuil1!$F$77</c:f>
              <c:strCache>
                <c:ptCount val="1"/>
                <c:pt idx="0">
                  <c:v>Leisey E.sp.B min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Feuil1!$B$78:$B$87</c:f>
              <c:numCache/>
            </c:numRef>
          </c:cat>
          <c:val>
            <c:numRef>
              <c:f>Feuil1!$F$78:$F$87</c:f>
              <c:numCache/>
            </c:numRef>
          </c:val>
          <c:smooth val="0"/>
        </c:ser>
        <c:ser>
          <c:idx val="4"/>
          <c:order val="4"/>
          <c:tx>
            <c:strRef>
              <c:f>Feuil1!$G$77</c:f>
              <c:strCache>
                <c:ptCount val="1"/>
                <c:pt idx="0">
                  <c:v>BEG 31186-8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Feuil1!$B$78:$B$87</c:f>
              <c:numCache/>
            </c:numRef>
          </c:cat>
          <c:val>
            <c:numRef>
              <c:f>Feuil1!$G$78:$G$87</c:f>
              <c:numCache/>
            </c:numRef>
          </c:val>
          <c:smooth val="0"/>
        </c:ser>
        <c:marker val="1"/>
        <c:axId val="33609232"/>
        <c:axId val="35801233"/>
      </c:lineChart>
      <c:catAx>
        <c:axId val="336092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5801233"/>
        <c:crosses val="autoZero"/>
        <c:auto val="1"/>
        <c:lblOffset val="100"/>
        <c:noMultiLvlLbl val="0"/>
      </c:catAx>
      <c:valAx>
        <c:axId val="35801233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09232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Feuil1!$C$46</c:f>
              <c:strCache>
                <c:ptCount val="1"/>
                <c:pt idx="0">
                  <c:v>Santo Domingo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Feuil1!$B$47:$B$56</c:f>
              <c:numCache/>
            </c:numRef>
          </c:cat>
          <c:val>
            <c:numRef>
              <c:f>Feuil1!$C$47:$C$56</c:f>
              <c:numCache/>
            </c:numRef>
          </c:val>
          <c:smooth val="0"/>
        </c:ser>
        <c:ser>
          <c:idx val="0"/>
          <c:order val="1"/>
          <c:tx>
            <c:strRef>
              <c:f>Feuil1!$D$46</c:f>
              <c:strCache>
                <c:ptCount val="1"/>
                <c:pt idx="0">
                  <c:v>Arkalon GP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Feuil1!$B$47:$B$56</c:f>
              <c:numCache/>
            </c:numRef>
          </c:cat>
          <c:val>
            <c:numRef>
              <c:f>Feuil1!$D$47:$D$56</c:f>
              <c:numCache/>
            </c:numRef>
          </c:val>
          <c:smooth val="0"/>
        </c:ser>
        <c:ser>
          <c:idx val="1"/>
          <c:order val="2"/>
          <c:tx>
            <c:strRef>
              <c:f>Feuil1!$E$46</c:f>
              <c:strCache>
                <c:ptCount val="1"/>
                <c:pt idx="0">
                  <c:v>Arkalon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Feuil1!$B$47:$B$56</c:f>
              <c:numCache/>
            </c:numRef>
          </c:cat>
          <c:val>
            <c:numRef>
              <c:f>Feuil1!$E$47:$E$56</c:f>
              <c:numCache/>
            </c:numRef>
          </c:val>
          <c:smooth val="0"/>
        </c:ser>
        <c:ser>
          <c:idx val="3"/>
          <c:order val="3"/>
          <c:tx>
            <c:strRef>
              <c:f>Feuil1!$F$46</c:f>
              <c:strCache>
                <c:ptCount val="1"/>
                <c:pt idx="0">
                  <c:v>Meade Kansas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Feuil1!$B$47:$B$56</c:f>
              <c:numCache/>
            </c:numRef>
          </c:cat>
          <c:val>
            <c:numRef>
              <c:f>Feuil1!$F$47:$F$56</c:f>
              <c:numCache/>
            </c:numRef>
          </c:val>
          <c:smooth val="0"/>
        </c:ser>
        <c:ser>
          <c:idx val="6"/>
          <c:order val="4"/>
          <c:tx>
            <c:strRef>
              <c:f>Feuil1!$G$46</c:f>
              <c:strCache>
                <c:ptCount val="1"/>
                <c:pt idx="0">
                  <c:v>Rock Creek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Feuil1!$B$47:$B$56</c:f>
              <c:numCache/>
            </c:numRef>
          </c:cat>
          <c:val>
            <c:numRef>
              <c:f>Feuil1!$G$47:$G$56</c:f>
              <c:numCache/>
            </c:numRef>
          </c:val>
          <c:smooth val="0"/>
        </c:ser>
        <c:ser>
          <c:idx val="4"/>
          <c:order val="5"/>
          <c:tx>
            <c:strRef>
              <c:f>Feuil1!$H$46</c:f>
              <c:strCache>
                <c:ptCount val="1"/>
                <c:pt idx="0">
                  <c:v>Seymour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Feuil1!$B$47:$B$56</c:f>
              <c:numCache/>
            </c:numRef>
          </c:cat>
          <c:val>
            <c:numRef>
              <c:f>Feuil1!$H$47:$H$56</c:f>
              <c:numCache/>
            </c:numRef>
          </c:val>
          <c:smooth val="0"/>
        </c:ser>
        <c:ser>
          <c:idx val="5"/>
          <c:order val="6"/>
          <c:tx>
            <c:strRef>
              <c:f>Feuil1!$I$46</c:f>
              <c:strCache>
                <c:ptCount val="1"/>
                <c:pt idx="0">
                  <c:v>Hay Springs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Feuil1!$B$47:$B$56</c:f>
              <c:numCache/>
            </c:numRef>
          </c:cat>
          <c:val>
            <c:numRef>
              <c:f>Feuil1!$I$47:$I$56</c:f>
              <c:numCache/>
            </c:numRef>
          </c:val>
          <c:smooth val="0"/>
        </c:ser>
        <c:ser>
          <c:idx val="7"/>
          <c:order val="7"/>
          <c:tx>
            <c:strRef>
              <c:f>Feuil1!$J$46</c:f>
              <c:strCache>
                <c:ptCount val="1"/>
                <c:pt idx="0">
                  <c:v>Cedazo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Feuil1!$B$47:$B$56</c:f>
              <c:numCache/>
            </c:numRef>
          </c:cat>
          <c:val>
            <c:numRef>
              <c:f>Feuil1!$J$47:$J$56</c:f>
              <c:numCache/>
            </c:numRef>
          </c:val>
          <c:smooth val="0"/>
        </c:ser>
        <c:ser>
          <c:idx val="8"/>
          <c:order val="8"/>
          <c:tx>
            <c:strRef>
              <c:f>Feuil1!$K$46</c:f>
              <c:strCache>
                <c:ptCount val="1"/>
                <c:pt idx="0">
                  <c:v>Channing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Feuil1!$B$47:$B$56</c:f>
              <c:numCache/>
            </c:numRef>
          </c:cat>
          <c:val>
            <c:numRef>
              <c:f>Feuil1!$K$47:$K$56</c:f>
              <c:numCache/>
            </c:numRef>
          </c:val>
          <c:smooth val="0"/>
        </c:ser>
        <c:ser>
          <c:idx val="9"/>
          <c:order val="9"/>
          <c:tx>
            <c:strRef>
              <c:f>Feuil1!$L$46</c:f>
              <c:strCache>
                <c:ptCount val="1"/>
                <c:pt idx="0">
                  <c:v>G Quarry n?1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660066"/>
                </a:solidFill>
              </a:ln>
            </c:spPr>
          </c:marker>
          <c:cat>
            <c:numRef>
              <c:f>Feuil1!$B$47:$B$56</c:f>
              <c:numCache/>
            </c:numRef>
          </c:cat>
          <c:val>
            <c:numRef>
              <c:f>Feuil1!$L$47:$L$56</c:f>
              <c:numCache/>
            </c:numRef>
          </c:val>
          <c:smooth val="0"/>
        </c:ser>
        <c:ser>
          <c:idx val="10"/>
          <c:order val="10"/>
          <c:tx>
            <c:strRef>
              <c:f>Feuil1!$M$46</c:f>
              <c:strCache>
                <c:ptCount val="1"/>
                <c:pt idx="0">
                  <c:v>G Quarry n?2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numRef>
              <c:f>Feuil1!$B$47:$B$56</c:f>
              <c:numCache/>
            </c:numRef>
          </c:cat>
          <c:val>
            <c:numRef>
              <c:f>Feuil1!$M$47:$M$56</c:f>
              <c:numCache/>
            </c:numRef>
          </c:val>
          <c:smooth val="0"/>
        </c:ser>
        <c:marker val="1"/>
        <c:axId val="58564410"/>
        <c:axId val="52330571"/>
      </c:lineChart>
      <c:catAx>
        <c:axId val="585644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2330571"/>
        <c:crosses val="autoZero"/>
        <c:auto val="1"/>
        <c:lblOffset val="100"/>
        <c:noMultiLvlLbl val="0"/>
      </c:catAx>
      <c:valAx>
        <c:axId val="52330571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64410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1</xdr:row>
      <xdr:rowOff>66675</xdr:rowOff>
    </xdr:from>
    <xdr:to>
      <xdr:col>20</xdr:col>
      <xdr:colOff>628650</xdr:colOff>
      <xdr:row>20</xdr:row>
      <xdr:rowOff>123825</xdr:rowOff>
    </xdr:to>
    <xdr:graphicFrame>
      <xdr:nvGraphicFramePr>
        <xdr:cNvPr id="1" name="Chart 6"/>
        <xdr:cNvGraphicFramePr/>
      </xdr:nvGraphicFramePr>
      <xdr:xfrm>
        <a:off x="12449175" y="228600"/>
        <a:ext cx="61626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60</xdr:row>
      <xdr:rowOff>9525</xdr:rowOff>
    </xdr:from>
    <xdr:to>
      <xdr:col>14</xdr:col>
      <xdr:colOff>219075</xdr:colOff>
      <xdr:row>78</xdr:row>
      <xdr:rowOff>152400</xdr:rowOff>
    </xdr:to>
    <xdr:graphicFrame>
      <xdr:nvGraphicFramePr>
        <xdr:cNvPr id="2" name="Chart 7"/>
        <xdr:cNvGraphicFramePr/>
      </xdr:nvGraphicFramePr>
      <xdr:xfrm>
        <a:off x="6896100" y="9725025"/>
        <a:ext cx="61722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438150</xdr:colOff>
      <xdr:row>29</xdr:row>
      <xdr:rowOff>123825</xdr:rowOff>
    </xdr:from>
    <xdr:to>
      <xdr:col>20</xdr:col>
      <xdr:colOff>762000</xdr:colOff>
      <xdr:row>52</xdr:row>
      <xdr:rowOff>85725</xdr:rowOff>
    </xdr:to>
    <xdr:graphicFrame>
      <xdr:nvGraphicFramePr>
        <xdr:cNvPr id="3" name="Chart 8"/>
        <xdr:cNvGraphicFramePr/>
      </xdr:nvGraphicFramePr>
      <xdr:xfrm>
        <a:off x="12449175" y="4819650"/>
        <a:ext cx="629602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"/>
  <sheetViews>
    <sheetView tabSelected="1" workbookViewId="0" topLeftCell="A25">
      <selection activeCell="H81" sqref="H81"/>
    </sheetView>
  </sheetViews>
  <sheetFormatPr defaultColWidth="11.00390625" defaultRowHeight="12.75" customHeight="1"/>
  <cols>
    <col min="2" max="2" width="5.875" style="0" customWidth="1"/>
    <col min="3" max="3" width="12.125" style="0" customWidth="1"/>
    <col min="4" max="4" width="14.625" style="0" customWidth="1"/>
    <col min="5" max="5" width="14.50390625" style="0" customWidth="1"/>
    <col min="6" max="6" width="14.375" style="0" customWidth="1"/>
    <col min="7" max="7" width="13.875" style="0" customWidth="1"/>
    <col min="8" max="9" width="13.625" style="0" customWidth="1"/>
    <col min="20" max="20" width="12.375" style="0" customWidth="1"/>
    <col min="21" max="21" width="12.125" style="0" customWidth="1"/>
    <col min="22" max="22" width="12.875" style="0" customWidth="1"/>
    <col min="24" max="24" width="12.00390625" style="0" customWidth="1"/>
    <col min="26" max="26" width="11.875" style="0" customWidth="1"/>
    <col min="27" max="27" width="12.625" style="0" customWidth="1"/>
  </cols>
  <sheetData>
    <row r="1" spans="3:9" s="5" customFormat="1" ht="12.75" customHeight="1">
      <c r="C1" s="5" t="s">
        <v>1</v>
      </c>
      <c r="E1" s="21" t="s">
        <v>6</v>
      </c>
      <c r="G1" s="5" t="s">
        <v>12</v>
      </c>
      <c r="H1" s="5" t="s">
        <v>12</v>
      </c>
      <c r="I1" s="4" t="s">
        <v>27</v>
      </c>
    </row>
    <row r="2" spans="1:9" s="5" customFormat="1" ht="12.75" customHeight="1">
      <c r="A2" s="4"/>
      <c r="B2" s="4"/>
      <c r="C2" s="5" t="s">
        <v>3</v>
      </c>
      <c r="D2" s="21"/>
      <c r="E2" s="21" t="s">
        <v>7</v>
      </c>
      <c r="F2" s="21"/>
      <c r="I2" s="21" t="s">
        <v>28</v>
      </c>
    </row>
    <row r="3" spans="1:33" s="5" customFormat="1" ht="12.75" customHeight="1">
      <c r="A3" s="4"/>
      <c r="B3" s="4"/>
      <c r="C3" s="4" t="s">
        <v>2</v>
      </c>
      <c r="D3" s="4" t="s">
        <v>8</v>
      </c>
      <c r="E3" s="4" t="s">
        <v>8</v>
      </c>
      <c r="F3" s="4" t="s">
        <v>8</v>
      </c>
      <c r="G3" s="5" t="s">
        <v>13</v>
      </c>
      <c r="H3" s="5" t="s">
        <v>13</v>
      </c>
      <c r="I3" s="4" t="s">
        <v>8</v>
      </c>
      <c r="AE3" s="30"/>
      <c r="AF3" s="31"/>
      <c r="AG3" s="30"/>
    </row>
    <row r="4" spans="1:9" s="5" customFormat="1" ht="12.75" customHeight="1">
      <c r="A4" s="14" t="s">
        <v>5</v>
      </c>
      <c r="B4" s="4"/>
      <c r="C4" s="4" t="s">
        <v>4</v>
      </c>
      <c r="D4" s="4" t="s">
        <v>9</v>
      </c>
      <c r="E4" s="4" t="s">
        <v>10</v>
      </c>
      <c r="F4" s="4" t="s">
        <v>11</v>
      </c>
      <c r="G4" s="5" t="s">
        <v>14</v>
      </c>
      <c r="H4" s="5" t="s">
        <v>15</v>
      </c>
      <c r="I4" s="4" t="s">
        <v>29</v>
      </c>
    </row>
    <row r="5" spans="1:33" ht="12.75" customHeight="1">
      <c r="A5" s="6">
        <v>210.2413793103448</v>
      </c>
      <c r="B5" s="1">
        <v>1</v>
      </c>
      <c r="C5">
        <v>247</v>
      </c>
      <c r="D5" s="11">
        <v>231</v>
      </c>
      <c r="E5">
        <v>223.1</v>
      </c>
      <c r="F5" s="11">
        <v>215.5</v>
      </c>
      <c r="G5">
        <v>245</v>
      </c>
      <c r="H5">
        <v>251.01</v>
      </c>
      <c r="I5" s="22">
        <v>217.4</v>
      </c>
      <c r="AE5" s="32"/>
      <c r="AF5" s="32"/>
      <c r="AG5" s="32"/>
    </row>
    <row r="6" spans="1:33" ht="12.75" customHeight="1">
      <c r="A6" s="6">
        <v>26.517241379310338</v>
      </c>
      <c r="B6" s="1">
        <v>3</v>
      </c>
      <c r="C6" s="3">
        <v>28</v>
      </c>
      <c r="D6" s="11">
        <v>28.8</v>
      </c>
      <c r="E6">
        <v>27.8</v>
      </c>
      <c r="F6" s="11">
        <v>26.2</v>
      </c>
      <c r="G6">
        <v>26.3</v>
      </c>
      <c r="H6">
        <v>29.01</v>
      </c>
      <c r="I6" s="22">
        <v>26.1</v>
      </c>
      <c r="AE6" s="32"/>
      <c r="AF6" s="32"/>
      <c r="AG6" s="32"/>
    </row>
    <row r="7" spans="1:33" ht="12.75" customHeight="1">
      <c r="A7" s="6">
        <v>21.331034482758625</v>
      </c>
      <c r="B7" s="1">
        <v>4</v>
      </c>
      <c r="C7">
        <v>26.5</v>
      </c>
      <c r="D7" s="11">
        <v>24.4</v>
      </c>
      <c r="E7">
        <v>23</v>
      </c>
      <c r="F7" s="11">
        <v>21.3</v>
      </c>
      <c r="G7">
        <v>21.65</v>
      </c>
      <c r="H7">
        <v>24.41</v>
      </c>
      <c r="I7" s="22"/>
      <c r="AE7" s="32"/>
      <c r="AF7" s="32"/>
      <c r="AG7" s="32"/>
    </row>
    <row r="8" spans="1:33" ht="12.75" customHeight="1">
      <c r="A8" s="6">
        <v>42.527586206896544</v>
      </c>
      <c r="B8" s="1">
        <v>5</v>
      </c>
      <c r="C8">
        <v>47</v>
      </c>
      <c r="D8" s="11">
        <v>42.9</v>
      </c>
      <c r="E8">
        <v>42</v>
      </c>
      <c r="F8" s="11">
        <v>40.9</v>
      </c>
      <c r="G8">
        <v>41.5</v>
      </c>
      <c r="H8">
        <v>42.69</v>
      </c>
      <c r="I8" s="22">
        <v>41.3</v>
      </c>
      <c r="AE8" s="32"/>
      <c r="AF8" s="32"/>
      <c r="AG8" s="32"/>
    </row>
    <row r="9" spans="1:33" ht="12.75" customHeight="1">
      <c r="A9" s="6">
        <v>26.82068965517241</v>
      </c>
      <c r="B9" s="1">
        <v>6</v>
      </c>
      <c r="C9">
        <v>30.5</v>
      </c>
      <c r="D9" s="11">
        <v>28.8</v>
      </c>
      <c r="E9">
        <v>27.9</v>
      </c>
      <c r="F9" s="11">
        <v>26.8</v>
      </c>
      <c r="G9">
        <v>28.45</v>
      </c>
      <c r="H9">
        <v>28.46</v>
      </c>
      <c r="I9" s="22">
        <v>27.1</v>
      </c>
      <c r="AE9" s="32"/>
      <c r="AF9" s="32"/>
      <c r="AG9" s="33"/>
    </row>
    <row r="10" spans="1:33" ht="12.75" customHeight="1">
      <c r="A10" s="6">
        <v>38.75172413793103</v>
      </c>
      <c r="B10" s="1">
        <v>10</v>
      </c>
      <c r="C10" s="3">
        <v>41.1</v>
      </c>
      <c r="D10" s="11">
        <v>38.7</v>
      </c>
      <c r="E10">
        <v>37.7</v>
      </c>
      <c r="F10" s="11">
        <v>36.2</v>
      </c>
      <c r="G10">
        <v>35.65</v>
      </c>
      <c r="H10">
        <v>37.59</v>
      </c>
      <c r="I10" s="22">
        <v>35.6</v>
      </c>
      <c r="AE10" s="32"/>
      <c r="AF10" s="32"/>
      <c r="AG10" s="33"/>
    </row>
    <row r="11" spans="1:33" ht="12.75" customHeight="1">
      <c r="A11" s="6">
        <v>38.52758620689655</v>
      </c>
      <c r="B11" s="1">
        <v>11</v>
      </c>
      <c r="C11" s="20">
        <v>43</v>
      </c>
      <c r="D11" s="11">
        <v>38.9</v>
      </c>
      <c r="E11">
        <v>38.3</v>
      </c>
      <c r="F11" s="11">
        <v>37.2</v>
      </c>
      <c r="G11">
        <v>37.4</v>
      </c>
      <c r="H11">
        <v>38.69</v>
      </c>
      <c r="I11" s="22">
        <v>36.3</v>
      </c>
      <c r="AE11" s="32"/>
      <c r="AF11" s="32"/>
      <c r="AG11" s="15"/>
    </row>
    <row r="12" spans="1:33" ht="12.75" customHeight="1">
      <c r="A12" s="6">
        <v>29.58275862068965</v>
      </c>
      <c r="B12" s="1">
        <v>12</v>
      </c>
      <c r="D12" s="11">
        <v>30.4</v>
      </c>
      <c r="E12">
        <v>29.4</v>
      </c>
      <c r="F12" s="11">
        <v>28.4</v>
      </c>
      <c r="G12">
        <v>30.1</v>
      </c>
      <c r="H12">
        <v>30.31</v>
      </c>
      <c r="AE12" s="32"/>
      <c r="AF12" s="32"/>
      <c r="AG12" s="32"/>
    </row>
    <row r="13" spans="1:33" ht="12.75" customHeight="1">
      <c r="A13" s="6">
        <v>24.11724137931035</v>
      </c>
      <c r="B13" s="1">
        <v>13</v>
      </c>
      <c r="D13" s="11">
        <v>25.2</v>
      </c>
      <c r="E13">
        <v>24.6</v>
      </c>
      <c r="F13" s="11">
        <v>23.6</v>
      </c>
      <c r="AE13" s="32"/>
      <c r="AF13" s="32"/>
      <c r="AG13" s="33"/>
    </row>
    <row r="14" spans="1:33" ht="12.75" customHeight="1">
      <c r="A14" s="6">
        <v>25.82068965517241</v>
      </c>
      <c r="B14" s="1">
        <v>14</v>
      </c>
      <c r="C14">
        <v>31.1</v>
      </c>
      <c r="D14" s="11">
        <v>27</v>
      </c>
      <c r="E14">
        <v>26.4</v>
      </c>
      <c r="F14" s="11">
        <v>25.2</v>
      </c>
      <c r="G14">
        <v>27</v>
      </c>
      <c r="H14">
        <v>27.29</v>
      </c>
      <c r="AE14" s="32"/>
      <c r="AF14" s="32"/>
      <c r="AG14" s="32"/>
    </row>
    <row r="15" spans="1:33" ht="12.75" customHeight="1">
      <c r="A15" s="6">
        <v>33.948275862068975</v>
      </c>
      <c r="B15" s="1">
        <v>7</v>
      </c>
      <c r="D15" s="11">
        <v>35.8</v>
      </c>
      <c r="E15">
        <v>34.7</v>
      </c>
      <c r="F15" s="11">
        <v>33.6</v>
      </c>
      <c r="I15">
        <v>36.2</v>
      </c>
      <c r="AE15" s="32"/>
      <c r="AF15" s="32"/>
      <c r="AG15" s="32"/>
    </row>
    <row r="16" spans="1:33" ht="12.75" customHeight="1">
      <c r="A16" s="6">
        <v>12.372413793103451</v>
      </c>
      <c r="B16" s="1">
        <v>8</v>
      </c>
      <c r="D16" s="11">
        <v>14.7</v>
      </c>
      <c r="E16">
        <v>13.6</v>
      </c>
      <c r="F16" s="11">
        <v>12.7</v>
      </c>
      <c r="I16">
        <v>13</v>
      </c>
      <c r="AE16" s="32"/>
      <c r="AF16" s="32"/>
      <c r="AG16" s="32"/>
    </row>
    <row r="17" spans="1:33" ht="12.75" customHeight="1">
      <c r="A17" s="7" t="s">
        <v>0</v>
      </c>
      <c r="B17" s="1"/>
      <c r="C17" s="1" t="s">
        <v>2</v>
      </c>
      <c r="D17" s="10" t="str">
        <f aca="true" t="shared" si="0" ref="D17:I17">D4</f>
        <v>Leisey E.sp.B max</v>
      </c>
      <c r="E17" s="10" t="str">
        <f t="shared" si="0"/>
        <v>Leisey E.sp.B </v>
      </c>
      <c r="F17" s="10" t="str">
        <f t="shared" si="0"/>
        <v>Leisey E.sp.B min</v>
      </c>
      <c r="G17" s="4" t="str">
        <f t="shared" si="0"/>
        <v>G Quarry n°1</v>
      </c>
      <c r="H17" s="4" t="str">
        <f t="shared" si="0"/>
        <v>G Quarry n°2</v>
      </c>
      <c r="I17" s="23" t="str">
        <f t="shared" si="0"/>
        <v>Leisey UF 67396</v>
      </c>
      <c r="AE17" s="4"/>
      <c r="AF17" s="4"/>
      <c r="AG17" s="4"/>
    </row>
    <row r="18" spans="1:33" ht="12.75" customHeight="1">
      <c r="A18" s="8">
        <v>2.322718197122964</v>
      </c>
      <c r="B18" s="1">
        <v>1</v>
      </c>
      <c r="C18" s="2">
        <f aca="true" t="shared" si="1" ref="C18:C24">LOG10(C5)-$A18</f>
        <v>0.06997875613670201</v>
      </c>
      <c r="D18" s="2">
        <f aca="true" t="shared" si="2" ref="D18:H29">LOG10(D5)-$A18</f>
        <v>0.04089378276918065</v>
      </c>
      <c r="E18" s="2">
        <f t="shared" si="2"/>
        <v>0.025781373160874033</v>
      </c>
      <c r="F18" s="2">
        <f t="shared" si="2"/>
        <v>0.010729077373786478</v>
      </c>
      <c r="G18" s="2">
        <f t="shared" si="2"/>
        <v>0.0664478872415688</v>
      </c>
      <c r="H18" s="2">
        <f t="shared" si="2"/>
        <v>0.076972826582411</v>
      </c>
      <c r="I18" s="2">
        <f>LOG10(I5)-$A18</f>
        <v>0.01454134262731177</v>
      </c>
      <c r="AE18" s="18"/>
      <c r="AF18" s="18"/>
      <c r="AG18" s="18"/>
    </row>
    <row r="19" spans="1:33" ht="12.75" customHeight="1">
      <c r="A19" s="8">
        <v>1.4235283419024747</v>
      </c>
      <c r="B19" s="1">
        <v>3</v>
      </c>
      <c r="C19" s="2">
        <f t="shared" si="1"/>
        <v>0.023629689439744528</v>
      </c>
      <c r="D19" s="2">
        <f t="shared" si="2"/>
        <v>0.035864145856756124</v>
      </c>
      <c r="E19" s="2">
        <f t="shared" si="2"/>
        <v>0.020516454015601537</v>
      </c>
      <c r="F19" s="2">
        <f t="shared" si="2"/>
        <v>-0.005227050582729209</v>
      </c>
      <c r="G19" s="2">
        <f t="shared" si="2"/>
        <v>-0.0035725934127168735</v>
      </c>
      <c r="H19" s="2">
        <f t="shared" si="2"/>
        <v>0.03901938690018936</v>
      </c>
      <c r="I19" s="2">
        <f>LOG10(I6)-$A19</f>
        <v>-0.006887834564193618</v>
      </c>
      <c r="AE19" s="18"/>
      <c r="AF19" s="18"/>
      <c r="AG19" s="18"/>
    </row>
    <row r="20" spans="1:33" ht="12.75" customHeight="1">
      <c r="A20" s="8">
        <v>1.329011917768204</v>
      </c>
      <c r="B20" s="1">
        <v>4</v>
      </c>
      <c r="C20" s="2">
        <f t="shared" si="1"/>
        <v>0.09423395616860386</v>
      </c>
      <c r="D20" s="2">
        <f t="shared" si="2"/>
        <v>0.05837790857052538</v>
      </c>
      <c r="E20" s="2">
        <f t="shared" si="2"/>
        <v>0.0327159182493888</v>
      </c>
      <c r="F20" s="2">
        <f t="shared" si="2"/>
        <v>-0.0006323143294661993</v>
      </c>
      <c r="G20" s="2">
        <f t="shared" si="2"/>
        <v>0.00644598292118026</v>
      </c>
      <c r="H20" s="2">
        <f t="shared" si="2"/>
        <v>0.05855586164898452</v>
      </c>
      <c r="I20" s="2"/>
      <c r="AE20" s="18"/>
      <c r="AF20" s="18"/>
      <c r="AG20" s="18"/>
    </row>
    <row r="21" spans="1:33" ht="12.75" customHeight="1">
      <c r="A21" s="8">
        <v>1.6286707336010562</v>
      </c>
      <c r="B21" s="1">
        <v>5</v>
      </c>
      <c r="C21" s="2">
        <f t="shared" si="1"/>
        <v>0.04342712433466134</v>
      </c>
      <c r="D21" s="2">
        <f t="shared" si="2"/>
        <v>0.0037865585836680538</v>
      </c>
      <c r="E21" s="2">
        <f t="shared" si="2"/>
        <v>-0.005421443203155629</v>
      </c>
      <c r="F21" s="2">
        <f t="shared" si="2"/>
        <v>-0.016947425593714316</v>
      </c>
      <c r="G21" s="2">
        <f t="shared" si="2"/>
        <v>-0.010622636888963477</v>
      </c>
      <c r="H21" s="2">
        <f t="shared" si="2"/>
        <v>0.001655421202890528</v>
      </c>
      <c r="I21" s="2">
        <f>LOG10(I8)-$A21</f>
        <v>-0.012720681944655254</v>
      </c>
      <c r="AE21" s="18"/>
      <c r="AF21" s="18"/>
      <c r="AG21" s="18"/>
    </row>
    <row r="22" spans="1:33" ht="12.75" customHeight="1">
      <c r="A22" s="8">
        <v>1.4284699409124848</v>
      </c>
      <c r="B22" s="1">
        <v>6</v>
      </c>
      <c r="C22" s="2">
        <f t="shared" si="1"/>
        <v>0.055829898434301084</v>
      </c>
      <c r="D22" s="2">
        <f t="shared" si="2"/>
        <v>0.030922546846746002</v>
      </c>
      <c r="E22" s="2">
        <f t="shared" si="2"/>
        <v>0.017134262361112818</v>
      </c>
      <c r="F22" s="2">
        <f t="shared" si="2"/>
        <v>-0.00033514688369606915</v>
      </c>
      <c r="G22" s="2">
        <f t="shared" si="2"/>
        <v>0.025612329818605062</v>
      </c>
      <c r="H22" s="2">
        <f t="shared" si="2"/>
        <v>0.025764954835780784</v>
      </c>
      <c r="I22" s="2">
        <f>LOG10(I9)-$A22</f>
        <v>0.004499349961921029</v>
      </c>
      <c r="AE22" s="18"/>
      <c r="AF22" s="18"/>
      <c r="AG22" s="18"/>
    </row>
    <row r="23" spans="1:33" ht="12.75" customHeight="1">
      <c r="A23" s="8">
        <v>1.588291029859925</v>
      </c>
      <c r="B23" s="1">
        <v>10</v>
      </c>
      <c r="C23" s="2">
        <f t="shared" si="1"/>
        <v>0.025550792016144186</v>
      </c>
      <c r="D23" s="2">
        <f t="shared" si="2"/>
        <v>-0.0005800648410136944</v>
      </c>
      <c r="E23" s="2">
        <f t="shared" si="2"/>
        <v>-0.011949679654132295</v>
      </c>
      <c r="F23" s="2">
        <f t="shared" si="2"/>
        <v>-0.02958245932675929</v>
      </c>
      <c r="G23" s="2">
        <f t="shared" si="2"/>
        <v>-0.03623149567204065</v>
      </c>
      <c r="H23" s="2">
        <f t="shared" si="2"/>
        <v>-0.013218704146112703</v>
      </c>
      <c r="I23" s="2">
        <f>LOG10(I10)-$A23</f>
        <v>-0.03684103188705001</v>
      </c>
      <c r="AE23" s="18"/>
      <c r="AF23" s="18"/>
      <c r="AG23" s="18"/>
    </row>
    <row r="24" spans="1:33" ht="12.75" customHeight="1">
      <c r="A24" s="8">
        <v>1.5857718008670618</v>
      </c>
      <c r="B24" s="1">
        <v>11</v>
      </c>
      <c r="C24" s="2">
        <f t="shared" si="1"/>
        <v>0.0476966547125246</v>
      </c>
      <c r="D24" s="2">
        <f t="shared" si="2"/>
        <v>0.004177800458645908</v>
      </c>
      <c r="E24" s="2">
        <f t="shared" si="2"/>
        <v>-0.00257302689843919</v>
      </c>
      <c r="F24" s="2">
        <f t="shared" si="2"/>
        <v>-0.015228860985164294</v>
      </c>
      <c r="G24" s="2">
        <f t="shared" si="2"/>
        <v>-0.012900198666581764</v>
      </c>
      <c r="H24" s="2">
        <f t="shared" si="2"/>
        <v>0.0018269288541830075</v>
      </c>
      <c r="I24" s="2">
        <f>LOG10(I11)-$A24</f>
        <v>-0.025865175830949383</v>
      </c>
      <c r="AE24" s="18"/>
      <c r="AF24" s="18"/>
      <c r="AG24" s="18"/>
    </row>
    <row r="25" spans="1:33" ht="12.75" customHeight="1">
      <c r="A25" s="8">
        <v>1.471038669927324</v>
      </c>
      <c r="B25" s="1">
        <v>12</v>
      </c>
      <c r="C25" s="2"/>
      <c r="D25" s="2">
        <f t="shared" si="2"/>
        <v>0.011834913681429748</v>
      </c>
      <c r="E25" s="2">
        <f t="shared" si="2"/>
        <v>-0.0026913395151666464</v>
      </c>
      <c r="F25" s="2">
        <f t="shared" si="2"/>
        <v>-0.017720329880286156</v>
      </c>
      <c r="G25" s="2">
        <f t="shared" si="2"/>
        <v>0.007527825666519439</v>
      </c>
      <c r="H25" s="2">
        <f t="shared" si="2"/>
        <v>0.010547266440298353</v>
      </c>
      <c r="I25" s="2"/>
      <c r="AE25" s="18"/>
      <c r="AF25" s="18"/>
      <c r="AG25" s="18"/>
    </row>
    <row r="26" spans="1:33" ht="12.75" customHeight="1">
      <c r="A26" s="8">
        <v>1.38232763007427</v>
      </c>
      <c r="B26" s="1">
        <v>13</v>
      </c>
      <c r="C26" s="2"/>
      <c r="D26" s="2">
        <f t="shared" si="2"/>
        <v>0.019072910707274238</v>
      </c>
      <c r="E26" s="2">
        <f t="shared" si="2"/>
        <v>0.008607477029109134</v>
      </c>
      <c r="F26" s="2">
        <f t="shared" si="2"/>
        <v>-0.009415627104163438</v>
      </c>
      <c r="G26" s="2"/>
      <c r="H26" s="2"/>
      <c r="I26" s="2"/>
      <c r="AE26" s="18"/>
      <c r="AF26" s="18"/>
      <c r="AG26" s="18"/>
    </row>
    <row r="27" spans="1:33" ht="12.75" customHeight="1">
      <c r="A27" s="8">
        <v>1.411967837831093</v>
      </c>
      <c r="B27" s="1">
        <v>14</v>
      </c>
      <c r="C27" s="2">
        <f>LOG10(C14)-$A27</f>
        <v>0.08079255119574458</v>
      </c>
      <c r="D27" s="2">
        <f t="shared" si="2"/>
        <v>0.01939592632789444</v>
      </c>
      <c r="E27" s="2">
        <f t="shared" si="2"/>
        <v>0.009636089038738138</v>
      </c>
      <c r="F27" s="2">
        <f t="shared" si="2"/>
        <v>-0.01056729704954873</v>
      </c>
      <c r="G27" s="2">
        <f>LOG10(G14)-$A27</f>
        <v>0.01939592632789444</v>
      </c>
      <c r="H27" s="2">
        <f>LOG10(H14)-$A27</f>
        <v>0.02403569783880366</v>
      </c>
      <c r="I27" s="2"/>
      <c r="AE27" s="18"/>
      <c r="AF27" s="18"/>
      <c r="AG27" s="18"/>
    </row>
    <row r="28" spans="1:33" ht="12.75" customHeight="1">
      <c r="A28" s="8">
        <v>1.5308177225751811</v>
      </c>
      <c r="B28" s="1">
        <v>7</v>
      </c>
      <c r="C28" s="2"/>
      <c r="D28" s="2">
        <f t="shared" si="2"/>
        <v>0.023065304068693226</v>
      </c>
      <c r="E28" s="2">
        <f t="shared" si="2"/>
        <v>0.00951175221569267</v>
      </c>
      <c r="F28" s="2">
        <f t="shared" si="2"/>
        <v>-0.004478445185337021</v>
      </c>
      <c r="I28" s="2">
        <f>LOG10(I15)-$A28</f>
        <v>0.027890847957984688</v>
      </c>
      <c r="AE28" s="18"/>
      <c r="AF28" s="18"/>
      <c r="AG28" s="18"/>
    </row>
    <row r="29" spans="1:33" ht="12.75" customHeight="1">
      <c r="A29" s="8">
        <v>1.0924544364730981</v>
      </c>
      <c r="B29" s="1">
        <v>8</v>
      </c>
      <c r="C29" s="2"/>
      <c r="D29" s="2">
        <f t="shared" si="2"/>
        <v>0.07486289827507786</v>
      </c>
      <c r="E29" s="2">
        <f t="shared" si="2"/>
        <v>0.04108447189711928</v>
      </c>
      <c r="F29" s="2">
        <f t="shared" si="2"/>
        <v>0.011349284482858657</v>
      </c>
      <c r="I29" s="2">
        <f>LOG10(I16)-$A29</f>
        <v>0.021488915833738576</v>
      </c>
      <c r="AE29" s="18"/>
      <c r="AF29" s="18"/>
      <c r="AG29" s="18"/>
    </row>
    <row r="30" spans="1:13" ht="12.75" customHeight="1">
      <c r="A30" s="5"/>
      <c r="B30" s="5"/>
      <c r="C30" s="4" t="s">
        <v>36</v>
      </c>
      <c r="D30" s="5" t="s">
        <v>36</v>
      </c>
      <c r="E30" s="5" t="s">
        <v>40</v>
      </c>
      <c r="F30" s="4" t="s">
        <v>36</v>
      </c>
      <c r="G30" s="5" t="s">
        <v>36</v>
      </c>
      <c r="H30" s="4" t="s">
        <v>36</v>
      </c>
      <c r="I30" s="5" t="s">
        <v>30</v>
      </c>
      <c r="J30" s="5" t="s">
        <v>52</v>
      </c>
      <c r="K30" s="5" t="s">
        <v>30</v>
      </c>
      <c r="L30" s="4" t="s">
        <v>35</v>
      </c>
      <c r="M30" s="4" t="s">
        <v>35</v>
      </c>
    </row>
    <row r="31" spans="1:13" ht="12.75" customHeight="1">
      <c r="A31" s="4"/>
      <c r="B31" s="4"/>
      <c r="C31" s="5" t="s">
        <v>37</v>
      </c>
      <c r="D31" s="5" t="s">
        <v>41</v>
      </c>
      <c r="E31" s="5" t="s">
        <v>41</v>
      </c>
      <c r="F31" s="5" t="s">
        <v>41</v>
      </c>
      <c r="G31" s="5" t="s">
        <v>56</v>
      </c>
      <c r="H31" s="5"/>
      <c r="I31" s="5" t="s">
        <v>57</v>
      </c>
      <c r="J31" s="5" t="s">
        <v>53</v>
      </c>
      <c r="K31" s="5" t="s">
        <v>56</v>
      </c>
      <c r="L31" s="5"/>
      <c r="M31" s="5"/>
    </row>
    <row r="32" spans="1:13" ht="12.75" customHeight="1">
      <c r="A32" s="4"/>
      <c r="B32" s="4"/>
      <c r="C32" s="4" t="s">
        <v>38</v>
      </c>
      <c r="D32" s="4" t="s">
        <v>43</v>
      </c>
      <c r="E32" s="5"/>
      <c r="F32" s="29" t="s">
        <v>44</v>
      </c>
      <c r="G32" s="4" t="s">
        <v>45</v>
      </c>
      <c r="H32" s="21" t="s">
        <v>42</v>
      </c>
      <c r="I32" s="5" t="s">
        <v>31</v>
      </c>
      <c r="J32" s="4" t="s">
        <v>55</v>
      </c>
      <c r="K32" s="4" t="s">
        <v>33</v>
      </c>
      <c r="L32" s="5" t="s">
        <v>13</v>
      </c>
      <c r="M32" s="5" t="s">
        <v>13</v>
      </c>
    </row>
    <row r="33" spans="1:13" ht="12.75" customHeight="1">
      <c r="A33" s="14" t="s">
        <v>5</v>
      </c>
      <c r="B33" s="4"/>
      <c r="C33" s="5" t="s">
        <v>39</v>
      </c>
      <c r="D33" s="4" t="s">
        <v>47</v>
      </c>
      <c r="E33" s="4" t="s">
        <v>48</v>
      </c>
      <c r="F33" s="21" t="s">
        <v>49</v>
      </c>
      <c r="G33" s="13" t="s">
        <v>50</v>
      </c>
      <c r="H33" s="21" t="s">
        <v>46</v>
      </c>
      <c r="I33" s="5" t="s">
        <v>32</v>
      </c>
      <c r="J33" s="4" t="s">
        <v>54</v>
      </c>
      <c r="K33" s="5" t="s">
        <v>34</v>
      </c>
      <c r="L33" s="5" t="s">
        <v>14</v>
      </c>
      <c r="M33" s="5" t="s">
        <v>15</v>
      </c>
    </row>
    <row r="34" spans="1:13" ht="12.75" customHeight="1">
      <c r="A34" s="6">
        <v>210.2413793103448</v>
      </c>
      <c r="B34" s="1">
        <v>1</v>
      </c>
      <c r="C34" s="24">
        <v>307</v>
      </c>
      <c r="D34">
        <v>285</v>
      </c>
      <c r="E34">
        <v>275</v>
      </c>
      <c r="F34">
        <v>276</v>
      </c>
      <c r="G34" s="15">
        <v>286.5</v>
      </c>
      <c r="H34" s="11">
        <v>283</v>
      </c>
      <c r="I34" s="11">
        <v>252.45833333333334</v>
      </c>
      <c r="J34">
        <v>284.4</v>
      </c>
      <c r="K34" s="11">
        <v>250.38679245283018</v>
      </c>
      <c r="L34">
        <v>245</v>
      </c>
      <c r="M34">
        <v>251.01</v>
      </c>
    </row>
    <row r="35" spans="1:13" ht="12.75" customHeight="1">
      <c r="A35" s="6">
        <v>26.517241379310338</v>
      </c>
      <c r="B35" s="1">
        <v>3</v>
      </c>
      <c r="C35" s="24">
        <v>37</v>
      </c>
      <c r="D35">
        <v>33</v>
      </c>
      <c r="E35">
        <v>33.2</v>
      </c>
      <c r="F35" s="27" t="s">
        <v>51</v>
      </c>
      <c r="G35" s="15">
        <v>34</v>
      </c>
      <c r="H35" s="11">
        <v>35.5</v>
      </c>
      <c r="I35" s="11">
        <v>29.68722222222222</v>
      </c>
      <c r="J35">
        <v>31.5</v>
      </c>
      <c r="K35" s="11">
        <v>29.612195121951217</v>
      </c>
      <c r="L35">
        <v>26.3</v>
      </c>
      <c r="M35">
        <v>29.01</v>
      </c>
    </row>
    <row r="36" spans="1:13" ht="12.75" customHeight="1">
      <c r="A36" s="6">
        <v>21.331034482758625</v>
      </c>
      <c r="B36" s="1">
        <v>4</v>
      </c>
      <c r="C36" s="24">
        <v>34</v>
      </c>
      <c r="D36">
        <v>27.7</v>
      </c>
      <c r="E36">
        <v>25.4</v>
      </c>
      <c r="F36">
        <v>25</v>
      </c>
      <c r="G36" s="15">
        <v>29</v>
      </c>
      <c r="H36" s="11">
        <v>30</v>
      </c>
      <c r="I36" s="11">
        <v>26.103333333333335</v>
      </c>
      <c r="J36">
        <v>28.4</v>
      </c>
      <c r="K36" s="11">
        <v>24.88461538461539</v>
      </c>
      <c r="L36">
        <v>21.65</v>
      </c>
      <c r="M36">
        <v>24.41</v>
      </c>
    </row>
    <row r="37" spans="1:13" ht="12.75" customHeight="1">
      <c r="A37" s="6">
        <v>42.527586206896544</v>
      </c>
      <c r="B37" s="1">
        <v>5</v>
      </c>
      <c r="C37" s="24">
        <v>57</v>
      </c>
      <c r="E37">
        <v>45.8</v>
      </c>
      <c r="F37">
        <v>44</v>
      </c>
      <c r="G37" s="15">
        <v>50.3</v>
      </c>
      <c r="H37" s="28">
        <v>48</v>
      </c>
      <c r="I37" s="11">
        <v>45.61166666666667</v>
      </c>
      <c r="J37">
        <v>50.6</v>
      </c>
      <c r="K37" s="11">
        <v>44.369387755102046</v>
      </c>
      <c r="L37">
        <v>41.5</v>
      </c>
      <c r="M37">
        <v>42.69</v>
      </c>
    </row>
    <row r="38" spans="1:13" ht="12.75" customHeight="1">
      <c r="A38" s="6">
        <v>26.82068965517241</v>
      </c>
      <c r="B38" s="1">
        <v>6</v>
      </c>
      <c r="C38" s="24">
        <v>37</v>
      </c>
      <c r="D38">
        <v>34</v>
      </c>
      <c r="E38">
        <v>34.05</v>
      </c>
      <c r="F38">
        <v>31</v>
      </c>
      <c r="G38" s="15">
        <v>33</v>
      </c>
      <c r="H38" s="11"/>
      <c r="I38" s="11">
        <v>31.124000000000002</v>
      </c>
      <c r="J38">
        <v>36.6</v>
      </c>
      <c r="K38" s="11">
        <v>30.04545454545455</v>
      </c>
      <c r="L38">
        <v>28.45</v>
      </c>
      <c r="M38">
        <v>28.46</v>
      </c>
    </row>
    <row r="39" spans="1:13" ht="12.75" customHeight="1">
      <c r="A39" s="6">
        <v>38.75172413793103</v>
      </c>
      <c r="B39" s="1">
        <v>10</v>
      </c>
      <c r="C39" s="24">
        <v>50.5</v>
      </c>
      <c r="D39">
        <v>43</v>
      </c>
      <c r="E39">
        <v>40.1</v>
      </c>
      <c r="F39">
        <v>38.5</v>
      </c>
      <c r="G39" s="15">
        <v>44</v>
      </c>
      <c r="H39" s="11">
        <v>45</v>
      </c>
      <c r="I39" s="11">
        <v>40.7525</v>
      </c>
      <c r="K39" s="11">
        <v>38.804255319148936</v>
      </c>
      <c r="L39">
        <v>35.65</v>
      </c>
      <c r="M39">
        <v>37.59</v>
      </c>
    </row>
    <row r="40" spans="1:13" ht="12.75" customHeight="1">
      <c r="A40" s="6">
        <v>38.52758620689655</v>
      </c>
      <c r="B40" s="1">
        <v>11</v>
      </c>
      <c r="C40" s="24">
        <v>53.5</v>
      </c>
      <c r="D40">
        <v>45</v>
      </c>
      <c r="E40">
        <v>42.15</v>
      </c>
      <c r="G40" s="15">
        <v>45</v>
      </c>
      <c r="H40" s="11">
        <v>45.5</v>
      </c>
      <c r="I40" s="11">
        <v>41.17166666666667</v>
      </c>
      <c r="J40">
        <v>42.1</v>
      </c>
      <c r="K40" s="11">
        <v>39.93962264150944</v>
      </c>
      <c r="L40">
        <v>37.4</v>
      </c>
      <c r="M40">
        <v>38.69</v>
      </c>
    </row>
    <row r="41" spans="1:13" ht="12.75" customHeight="1">
      <c r="A41" s="6">
        <v>29.58275862068965</v>
      </c>
      <c r="B41" s="1">
        <v>12</v>
      </c>
      <c r="C41" s="24"/>
      <c r="D41">
        <v>34</v>
      </c>
      <c r="E41">
        <v>34.25</v>
      </c>
      <c r="G41" s="15">
        <v>35</v>
      </c>
      <c r="H41" s="11">
        <v>37</v>
      </c>
      <c r="I41" s="11">
        <v>33.75083333333333</v>
      </c>
      <c r="J41">
        <v>33.9</v>
      </c>
      <c r="K41" s="11">
        <v>32.146</v>
      </c>
      <c r="L41">
        <v>30.1</v>
      </c>
      <c r="M41">
        <v>30.31</v>
      </c>
    </row>
    <row r="42" spans="1:11" ht="12.75" customHeight="1">
      <c r="A42" s="6">
        <v>24.11724137931035</v>
      </c>
      <c r="B42" s="1">
        <v>13</v>
      </c>
      <c r="C42" s="24">
        <v>32</v>
      </c>
      <c r="D42">
        <v>28.3</v>
      </c>
      <c r="G42" s="15">
        <v>30</v>
      </c>
      <c r="H42" s="11">
        <v>31</v>
      </c>
      <c r="I42" s="11">
        <v>26.245</v>
      </c>
      <c r="K42" s="11">
        <v>25.875</v>
      </c>
    </row>
    <row r="43" spans="1:13" ht="12.75" customHeight="1">
      <c r="A43" s="6">
        <v>25.82068965517241</v>
      </c>
      <c r="B43" s="1">
        <v>14</v>
      </c>
      <c r="C43" s="24">
        <v>35</v>
      </c>
      <c r="D43">
        <v>31.1</v>
      </c>
      <c r="E43">
        <v>30.75</v>
      </c>
      <c r="G43" s="15">
        <v>31.7</v>
      </c>
      <c r="H43" s="11">
        <v>33</v>
      </c>
      <c r="I43" s="11">
        <v>27.37</v>
      </c>
      <c r="K43" s="11">
        <v>28.014893617021272</v>
      </c>
      <c r="L43">
        <v>27</v>
      </c>
      <c r="M43">
        <v>27.29</v>
      </c>
    </row>
    <row r="44" spans="1:11" ht="12.75" customHeight="1">
      <c r="A44" s="6">
        <v>33.948275862068975</v>
      </c>
      <c r="B44" s="1">
        <v>7</v>
      </c>
      <c r="C44" s="24">
        <v>50</v>
      </c>
      <c r="G44" s="15">
        <v>43</v>
      </c>
      <c r="H44" s="11"/>
      <c r="I44" s="11">
        <v>40.51875</v>
      </c>
      <c r="K44" s="11">
        <v>38.340425531914896</v>
      </c>
    </row>
    <row r="45" spans="1:11" ht="12.75" customHeight="1">
      <c r="A45" s="6">
        <v>12.372413793103451</v>
      </c>
      <c r="B45" s="1">
        <v>8</v>
      </c>
      <c r="C45" s="24">
        <v>18</v>
      </c>
      <c r="D45">
        <v>15</v>
      </c>
      <c r="G45" s="15">
        <v>15</v>
      </c>
      <c r="H45" s="11"/>
      <c r="I45" s="11">
        <v>13.44125</v>
      </c>
      <c r="K45" s="11">
        <v>13.582222222222223</v>
      </c>
    </row>
    <row r="46" spans="1:13" ht="12.75" customHeight="1">
      <c r="A46" s="7" t="s">
        <v>0</v>
      </c>
      <c r="B46" s="1"/>
      <c r="C46" s="25" t="str">
        <f>C33</f>
        <v>Santo Domingo</v>
      </c>
      <c r="D46" s="25" t="str">
        <f>D33</f>
        <v>Arkalon GP</v>
      </c>
      <c r="E46" s="25" t="str">
        <f>E33</f>
        <v>Arkalon</v>
      </c>
      <c r="F46" s="25" t="str">
        <f>F33</f>
        <v>Meade Kansas </v>
      </c>
      <c r="G46" s="25" t="str">
        <f>G33</f>
        <v>Rock Creek</v>
      </c>
      <c r="H46" s="25" t="str">
        <f>H33</f>
        <v>Seymour</v>
      </c>
      <c r="I46" s="1" t="str">
        <f>I33</f>
        <v>Hay Springs</v>
      </c>
      <c r="J46" s="1" t="str">
        <f>J33</f>
        <v>Cedazo</v>
      </c>
      <c r="K46" s="1" t="str">
        <f>K33</f>
        <v>Channing</v>
      </c>
      <c r="L46" s="4" t="str">
        <f>L33</f>
        <v>G Quarry n°1</v>
      </c>
      <c r="M46" s="4" t="str">
        <f>M33</f>
        <v>G Quarry n°2</v>
      </c>
    </row>
    <row r="47" spans="1:13" ht="12.75" customHeight="1">
      <c r="A47" s="8">
        <v>2.322718197122964</v>
      </c>
      <c r="B47" s="1">
        <v>1</v>
      </c>
      <c r="C47" s="26">
        <f>LOG10(C34)-$A18</f>
        <v>0.16442017835422273</v>
      </c>
      <c r="D47" s="2">
        <f>LOG10(D34)-$A18</f>
        <v>0.13212666288554642</v>
      </c>
      <c r="E47" s="2">
        <f>LOG10(E34)-$A18</f>
        <v>0.11661449670729906</v>
      </c>
      <c r="F47" s="18">
        <f>LOG10(F34)-$A18</f>
        <v>0.11819088494225394</v>
      </c>
      <c r="G47" s="18">
        <f>LOG10(G34)-$A18</f>
        <v>0.1344064291804452</v>
      </c>
      <c r="H47" s="2">
        <f>LOG10(H34)-$A18</f>
        <v>0.12906823840132642</v>
      </c>
      <c r="I47" s="18">
        <f>LOG10(I34)-$A18</f>
        <v>0.07947151366195992</v>
      </c>
      <c r="J47" s="2">
        <f>LOG10(J34)-$A18</f>
        <v>0.13121139493476486</v>
      </c>
      <c r="K47" s="18">
        <f>LOG10(K34)-$A18</f>
        <v>0.07589321960338902</v>
      </c>
      <c r="L47" s="2">
        <f>LOG10(L34)-$A18</f>
        <v>0.0664478872415688</v>
      </c>
      <c r="M47" s="2">
        <f>LOG10(M34)-$A18</f>
        <v>0.076972826582411</v>
      </c>
    </row>
    <row r="48" spans="1:13" ht="12.75" customHeight="1">
      <c r="A48" s="8">
        <v>1.4235283419024747</v>
      </c>
      <c r="B48" s="1">
        <v>3</v>
      </c>
      <c r="C48" s="26">
        <f>LOG10(C35)-$A19</f>
        <v>0.1446733821645203</v>
      </c>
      <c r="D48" s="2">
        <f>LOG10(D35)-$A19</f>
        <v>0.09498559797541284</v>
      </c>
      <c r="E48" s="2">
        <f>LOG10(E35)-$A19</f>
        <v>0.09760974180156157</v>
      </c>
      <c r="F48" s="18"/>
      <c r="G48" s="18">
        <f>LOG10(G35)-$A19</f>
        <v>0.10795057513978046</v>
      </c>
      <c r="H48" s="2">
        <f>LOG10(H35)-$A19</f>
        <v>0.1267000111526193</v>
      </c>
      <c r="I48" s="18">
        <f>LOG10(I35)-$A19</f>
        <v>0.04904122147335643</v>
      </c>
      <c r="J48" s="2">
        <f>LOG10(J35)-$A19</f>
        <v>0.07478221188712575</v>
      </c>
      <c r="K48" s="18">
        <f>LOG10(K35)-$A19</f>
        <v>0.04794226048901895</v>
      </c>
      <c r="L48" s="2">
        <f>LOG10(L35)-$A19</f>
        <v>-0.0035725934127168735</v>
      </c>
      <c r="M48" s="2">
        <f>LOG10(M35)-$A19</f>
        <v>0.03901938690018936</v>
      </c>
    </row>
    <row r="49" spans="1:13" ht="12.75" customHeight="1">
      <c r="A49" s="8">
        <v>1.329011917768204</v>
      </c>
      <c r="B49" s="1">
        <v>4</v>
      </c>
      <c r="C49" s="26">
        <f>LOG10(C36)-$A20</f>
        <v>0.2024669992740511</v>
      </c>
      <c r="D49" s="2">
        <f>LOG10(D36)-$A20</f>
        <v>0.11346785129624459</v>
      </c>
      <c r="E49" s="2">
        <f>LOG10(E36)-$A20</f>
        <v>0.07582179885173401</v>
      </c>
      <c r="F49" s="18">
        <f>LOG10(F36)-$A20</f>
        <v>0.06892809090383367</v>
      </c>
      <c r="G49" s="18">
        <f>LOG10(G36)-$A20</f>
        <v>0.13338608013075204</v>
      </c>
      <c r="H49" s="2">
        <f>LOG10(H36)-$A20</f>
        <v>0.14810933695145834</v>
      </c>
      <c r="I49" s="18">
        <f>LOG10(I36)-$A20</f>
        <v>0.08768405147959668</v>
      </c>
      <c r="J49" s="2">
        <f>LOG10(J36)-$A20</f>
        <v>0.1243064222788337</v>
      </c>
      <c r="K49" s="18">
        <f>LOG10(K36)-$A20</f>
        <v>0.06691901492967856</v>
      </c>
      <c r="L49" s="2">
        <f>LOG10(L36)-$A20</f>
        <v>0.00644598292118026</v>
      </c>
      <c r="M49" s="2">
        <f>LOG10(M36)-$A20</f>
        <v>0.05855586164898452</v>
      </c>
    </row>
    <row r="50" spans="1:13" ht="12.75" customHeight="1">
      <c r="A50" s="8">
        <v>1.6286707336010562</v>
      </c>
      <c r="B50" s="1">
        <v>5</v>
      </c>
      <c r="C50" s="26">
        <f>LOG10(C37)-$A21</f>
        <v>0.12720412207143528</v>
      </c>
      <c r="D50" s="2"/>
      <c r="E50" s="2">
        <f>LOG10(E37)-$A21</f>
        <v>0.032194744402813</v>
      </c>
      <c r="F50" s="18">
        <f>LOG10(F37)-$A21</f>
        <v>0.014781942885131238</v>
      </c>
      <c r="G50" s="18">
        <f>LOG10(G37)-$A21</f>
        <v>0.07289725145487114</v>
      </c>
      <c r="H50" s="2">
        <f>LOG10(H37)-$A21</f>
        <v>0.052570503774530986</v>
      </c>
      <c r="I50" s="18">
        <f>LOG10(I37)-$A21</f>
        <v>0.030405208206028878</v>
      </c>
      <c r="J50" s="2">
        <f>LOG10(J37)-$A21</f>
        <v>0.07547978323874305</v>
      </c>
      <c r="K50" s="18">
        <f>LOG10(K37)-$A21</f>
        <v>0.018412702408370896</v>
      </c>
      <c r="L50" s="2">
        <f>LOG10(L37)-$A21</f>
        <v>-0.010622636888963477</v>
      </c>
      <c r="M50" s="2">
        <f>LOG10(M37)-$A21</f>
        <v>0.001655421202890528</v>
      </c>
    </row>
    <row r="51" spans="1:13" ht="12.75" customHeight="1">
      <c r="A51" s="8">
        <v>1.4284699409124848</v>
      </c>
      <c r="B51" s="1">
        <v>6</v>
      </c>
      <c r="C51" s="26">
        <f>LOG10(C38)-$A22</f>
        <v>0.13973178315451018</v>
      </c>
      <c r="D51" s="2">
        <f>LOG10(D38)-$A22</f>
        <v>0.10300897612977034</v>
      </c>
      <c r="E51" s="2">
        <f>LOG10(E38)-$A22</f>
        <v>0.10364717533631906</v>
      </c>
      <c r="F51" s="18">
        <f>LOG10(F38)-$A22</f>
        <v>0.06289175292178784</v>
      </c>
      <c r="G51" s="18">
        <f>LOG10(G38)-$A22</f>
        <v>0.09004399896540272</v>
      </c>
      <c r="H51" s="2"/>
      <c r="I51" s="18">
        <f>LOG10(I38)-$A22</f>
        <v>0.06462546573078853</v>
      </c>
      <c r="J51" s="2">
        <f>LOG10(J38)-$A22</f>
        <v>0.13501114448192597</v>
      </c>
      <c r="K51" s="18">
        <f>LOG10(K38)-$A22</f>
        <v>0.049308837750949186</v>
      </c>
      <c r="L51" s="2">
        <f>LOG10(L38)-$A22</f>
        <v>0.025612329818605062</v>
      </c>
      <c r="M51" s="2">
        <f>LOG10(M38)-$A22</f>
        <v>0.025764954835780784</v>
      </c>
    </row>
    <row r="52" spans="1:13" ht="12.75" customHeight="1">
      <c r="A52" s="8">
        <v>1.588291029859925</v>
      </c>
      <c r="B52" s="1">
        <v>10</v>
      </c>
      <c r="C52" s="26">
        <f>LOG10(C39)-$A23</f>
        <v>0.11500034825873628</v>
      </c>
      <c r="D52" s="2">
        <f>LOG10(D39)-$A23</f>
        <v>0.045177425719661324</v>
      </c>
      <c r="E52" s="2">
        <f>LOG10(E39)-$A23</f>
        <v>0.014853342760257293</v>
      </c>
      <c r="F52" s="18">
        <f>LOG10(F39)-$A23</f>
        <v>-0.0028303003514245084</v>
      </c>
      <c r="G52" s="18">
        <f>LOG10(G39)-$A23</f>
        <v>0.05516164662626233</v>
      </c>
      <c r="H52" s="2">
        <f>LOG10(H39)-$A23</f>
        <v>0.06492148391541863</v>
      </c>
      <c r="I52" s="18">
        <f>LOG10(I39)-$A23</f>
        <v>0.021863226232053723</v>
      </c>
      <c r="J52" s="2"/>
      <c r="K52" s="18">
        <f>LOG10(K39)-$A23</f>
        <v>0.0005883235768371353</v>
      </c>
      <c r="L52" s="2">
        <f>LOG10(L39)-$A23</f>
        <v>-0.03623149567204065</v>
      </c>
      <c r="M52" s="2">
        <f>LOG10(M39)-$A23</f>
        <v>-0.013218704146112703</v>
      </c>
    </row>
    <row r="53" spans="1:13" ht="12.75" customHeight="1">
      <c r="A53" s="8">
        <v>1.5857718008670618</v>
      </c>
      <c r="B53" s="1">
        <v>11</v>
      </c>
      <c r="C53" s="26">
        <f>LOG10(C40)-$A24</f>
        <v>0.14258198115416665</v>
      </c>
      <c r="D53" s="2">
        <f>LOG10(D40)-$A24</f>
        <v>0.06744071290828191</v>
      </c>
      <c r="E53" s="2">
        <f>LOG10(E40)-$A24</f>
        <v>0.03902577809369934</v>
      </c>
      <c r="F53" s="18"/>
      <c r="G53" s="18">
        <f>LOG10(G40)-$A24</f>
        <v>0.06744071290828191</v>
      </c>
      <c r="H53" s="2">
        <f>LOG10(H40)-$A24</f>
        <v>0.07223959579005057</v>
      </c>
      <c r="I53" s="18">
        <f>LOG10(I40)-$A24</f>
        <v>0.028826647123520566</v>
      </c>
      <c r="J53" s="2">
        <f>LOG10(J40)-$A24</f>
        <v>0.03851029496860647</v>
      </c>
      <c r="K53" s="18">
        <f>LOG10(K40)-$A24</f>
        <v>0.015632156375575024</v>
      </c>
      <c r="L53" s="2">
        <f>LOG10(L40)-$A24</f>
        <v>-0.012900198666581764</v>
      </c>
      <c r="M53" s="2">
        <f>LOG10(M40)-$A24</f>
        <v>0.0018269288541830075</v>
      </c>
    </row>
    <row r="54" spans="1:13" ht="12.75" customHeight="1">
      <c r="A54" s="8">
        <v>1.471038669927324</v>
      </c>
      <c r="B54" s="1">
        <v>12</v>
      </c>
      <c r="C54" s="26"/>
      <c r="D54" s="2">
        <f>LOG10(D41)-$A25</f>
        <v>0.060440247114931234</v>
      </c>
      <c r="E54" s="2">
        <f>LOG10(E41)-$A25</f>
        <v>0.06362190590112049</v>
      </c>
      <c r="F54" s="18"/>
      <c r="G54" s="18">
        <f>LOG10(G41)-$A25</f>
        <v>0.07302937442295176</v>
      </c>
      <c r="H54" s="2">
        <f>LOG10(H41)-$A25</f>
        <v>0.09716305413967108</v>
      </c>
      <c r="I54" s="18">
        <f>LOG10(I41)-$A25</f>
        <v>0.05724583042787623</v>
      </c>
      <c r="J54" s="2">
        <f>LOG10(J41)-$A25</f>
        <v>0.0591610282757582</v>
      </c>
      <c r="K54" s="18">
        <f>LOG10(K41)-$A25</f>
        <v>0.036088270443223935</v>
      </c>
      <c r="L54" s="2">
        <f>LOG10(L41)-$A25</f>
        <v>0.007527825666519439</v>
      </c>
      <c r="M54" s="2">
        <f>LOG10(M41)-$A25</f>
        <v>0.010547266440298353</v>
      </c>
    </row>
    <row r="55" spans="1:13" ht="12.75" customHeight="1">
      <c r="A55" s="8">
        <v>1.38232763007427</v>
      </c>
      <c r="B55" s="1">
        <v>13</v>
      </c>
      <c r="C55" s="26">
        <f>LOG10(C42)-$A26</f>
        <v>0.12282234824563609</v>
      </c>
      <c r="D55" s="2">
        <f>LOG10(D42)-$A26</f>
        <v>0.06945880545002026</v>
      </c>
      <c r="E55" s="2"/>
      <c r="F55" s="18"/>
      <c r="G55" s="18">
        <f>LOG10(G42)-$A26</f>
        <v>0.09479362464539243</v>
      </c>
      <c r="H55" s="2">
        <f>LOG10(H42)-$A26</f>
        <v>0.10903406376000269</v>
      </c>
      <c r="I55" s="18">
        <f>LOG10(I42)-$A26</f>
        <v>0.036718947029889426</v>
      </c>
      <c r="K55" s="18">
        <f>LOG10(K42)-$A26</f>
        <v>0.03055272839070411</v>
      </c>
      <c r="L55" s="2"/>
      <c r="M55" s="2"/>
    </row>
    <row r="56" spans="1:13" ht="12.75" customHeight="1">
      <c r="A56" s="8">
        <v>1.411967837831093</v>
      </c>
      <c r="B56" s="1">
        <v>14</v>
      </c>
      <c r="C56" s="26">
        <f>LOG10(C43)-$A27</f>
        <v>0.13210020651918275</v>
      </c>
      <c r="D56" s="2">
        <f>LOG10(D43)-$A27</f>
        <v>0.08079255119574458</v>
      </c>
      <c r="E56" s="2">
        <f>LOG10(E43)-$A27</f>
        <v>0.07587728228034263</v>
      </c>
      <c r="F56" s="18"/>
      <c r="G56" s="18">
        <f>LOG10(G43)-$A27</f>
        <v>0.08909142438665851</v>
      </c>
      <c r="H56" s="2">
        <f>LOG10(H43)-$A27</f>
        <v>0.1065461020467946</v>
      </c>
      <c r="I56" s="18">
        <f>LOG10(I43)-$A27</f>
        <v>0.02530695957903073</v>
      </c>
      <c r="K56" s="18">
        <f>LOG10(K43)-$A27</f>
        <v>0.03542113979782524</v>
      </c>
      <c r="L56" s="2">
        <f>LOG10(L43)-$A27</f>
        <v>0.01939592632789444</v>
      </c>
      <c r="M56" s="2">
        <f>LOG10(M43)-$A27</f>
        <v>0.02403569783880366</v>
      </c>
    </row>
    <row r="57" spans="1:11" ht="12.75" customHeight="1">
      <c r="A57" s="8">
        <v>1.5308177225751811</v>
      </c>
      <c r="B57" s="1">
        <v>7</v>
      </c>
      <c r="C57" s="26">
        <f>LOG10(C44)-$A28</f>
        <v>0.16815228176083763</v>
      </c>
      <c r="D57" s="2"/>
      <c r="F57" s="18"/>
      <c r="G57" s="18">
        <f>LOG10(G44)-$A28</f>
        <v>0.1026507330044053</v>
      </c>
      <c r="H57" s="2"/>
      <c r="I57" s="18">
        <f>LOG10(I44)-$A28</f>
        <v>0.07683831637179783</v>
      </c>
      <c r="K57" s="18">
        <f>LOG10(K44)-$A28</f>
        <v>0.052839206132145655</v>
      </c>
    </row>
    <row r="58" spans="1:11" ht="12.75" customHeight="1">
      <c r="A58" s="8">
        <v>1.0924544364730981</v>
      </c>
      <c r="B58" s="1">
        <v>8</v>
      </c>
      <c r="C58" s="26">
        <f>LOG10(C45)-$A29</f>
        <v>0.16281806863020787</v>
      </c>
      <c r="D58" s="2">
        <f>LOG10(D45)-$A29</f>
        <v>0.0836368225825832</v>
      </c>
      <c r="F58" s="18"/>
      <c r="G58" s="18">
        <f>LOG10(G45)-$A29</f>
        <v>0.0836368225825832</v>
      </c>
      <c r="I58" s="18">
        <f>LOG10(I45)-$A29</f>
        <v>0.03598522233838097</v>
      </c>
      <c r="K58" s="18">
        <f>LOG10(K45)-$A29</f>
        <v>0.0405163953191916</v>
      </c>
    </row>
    <row r="60" spans="1:7" ht="12.75" customHeight="1">
      <c r="A60" s="4"/>
      <c r="B60" s="4"/>
      <c r="C60" s="12" t="s">
        <v>16</v>
      </c>
      <c r="D60" s="5"/>
      <c r="E60" s="5"/>
      <c r="F60" s="5"/>
      <c r="G60" s="12"/>
    </row>
    <row r="61" spans="1:7" ht="12.75" customHeight="1">
      <c r="A61" s="4"/>
      <c r="B61" s="4"/>
      <c r="C61" s="12" t="s">
        <v>1</v>
      </c>
      <c r="D61" s="5"/>
      <c r="E61" s="5" t="s">
        <v>6</v>
      </c>
      <c r="F61" s="5"/>
      <c r="G61" s="12" t="s">
        <v>1</v>
      </c>
    </row>
    <row r="62" spans="1:7" ht="12.75" customHeight="1">
      <c r="A62" s="4"/>
      <c r="B62" s="4"/>
      <c r="C62" s="12" t="s">
        <v>17</v>
      </c>
      <c r="D62" s="4"/>
      <c r="E62" s="5" t="s">
        <v>19</v>
      </c>
      <c r="F62" s="4"/>
      <c r="G62" s="12" t="s">
        <v>18</v>
      </c>
    </row>
    <row r="63" spans="1:7" ht="12.75" customHeight="1">
      <c r="A63" s="4"/>
      <c r="B63" s="4"/>
      <c r="C63" s="13" t="s">
        <v>4</v>
      </c>
      <c r="D63" s="4" t="s">
        <v>21</v>
      </c>
      <c r="E63" s="4" t="s">
        <v>21</v>
      </c>
      <c r="F63" s="4" t="s">
        <v>21</v>
      </c>
      <c r="G63" s="12" t="s">
        <v>20</v>
      </c>
    </row>
    <row r="64" spans="1:7" ht="12.75" customHeight="1">
      <c r="A64" s="14" t="s">
        <v>22</v>
      </c>
      <c r="B64" s="4"/>
      <c r="C64" s="13" t="s">
        <v>23</v>
      </c>
      <c r="D64" s="4" t="s">
        <v>9</v>
      </c>
      <c r="E64" s="4" t="s">
        <v>25</v>
      </c>
      <c r="F64" s="4" t="s">
        <v>11</v>
      </c>
      <c r="G64" s="12" t="s">
        <v>24</v>
      </c>
    </row>
    <row r="65" spans="1:7" ht="12.75" customHeight="1">
      <c r="A65" s="6">
        <v>246.9375</v>
      </c>
      <c r="B65" s="9">
        <v>1</v>
      </c>
      <c r="C65" s="15">
        <v>283</v>
      </c>
      <c r="D65">
        <v>275.5</v>
      </c>
      <c r="E65">
        <v>263</v>
      </c>
      <c r="F65">
        <v>245</v>
      </c>
      <c r="G65" s="15">
        <v>267</v>
      </c>
    </row>
    <row r="66" spans="1:7" ht="12.75" customHeight="1">
      <c r="A66" s="6">
        <v>25.615625</v>
      </c>
      <c r="B66" s="9">
        <v>3</v>
      </c>
      <c r="C66" s="16">
        <v>29.8</v>
      </c>
      <c r="D66">
        <v>29.7</v>
      </c>
      <c r="E66">
        <v>27.5</v>
      </c>
      <c r="F66">
        <v>25.3</v>
      </c>
      <c r="G66" s="15">
        <v>29.25</v>
      </c>
    </row>
    <row r="67" spans="1:7" ht="12.75" customHeight="1">
      <c r="A67" s="6">
        <v>25.390625</v>
      </c>
      <c r="B67" s="9">
        <v>4</v>
      </c>
      <c r="C67" s="15"/>
      <c r="D67">
        <v>29.6</v>
      </c>
      <c r="E67">
        <v>27.8</v>
      </c>
      <c r="F67">
        <v>24.7</v>
      </c>
      <c r="G67" s="15"/>
    </row>
    <row r="68" spans="1:7" ht="12.75" customHeight="1">
      <c r="A68" s="6">
        <v>39.89375</v>
      </c>
      <c r="B68" s="9">
        <v>5</v>
      </c>
      <c r="C68" s="15">
        <v>45.5</v>
      </c>
      <c r="D68">
        <v>44.3</v>
      </c>
      <c r="E68">
        <v>41.3</v>
      </c>
      <c r="F68">
        <v>39</v>
      </c>
      <c r="G68" s="15">
        <v>43.4</v>
      </c>
    </row>
    <row r="69" spans="1:7" ht="12.75" customHeight="1">
      <c r="A69" s="6">
        <v>34.593548387096774</v>
      </c>
      <c r="B69" s="9">
        <v>6</v>
      </c>
      <c r="C69" s="15"/>
      <c r="D69">
        <v>34.1</v>
      </c>
      <c r="E69">
        <v>32.5</v>
      </c>
      <c r="F69">
        <v>31</v>
      </c>
      <c r="G69" s="15"/>
    </row>
    <row r="70" spans="1:7" ht="12.75" customHeight="1">
      <c r="A70" s="6">
        <v>38.384375</v>
      </c>
      <c r="B70" s="9">
        <v>10</v>
      </c>
      <c r="C70" s="16">
        <v>41.7</v>
      </c>
      <c r="D70">
        <v>41</v>
      </c>
      <c r="E70">
        <v>38.1</v>
      </c>
      <c r="F70">
        <v>36.2</v>
      </c>
      <c r="G70" s="15"/>
    </row>
    <row r="71" spans="1:7" ht="12.75" customHeight="1">
      <c r="A71" s="6">
        <v>37.6</v>
      </c>
      <c r="B71" s="9">
        <v>11</v>
      </c>
      <c r="C71" s="16">
        <v>42</v>
      </c>
      <c r="D71">
        <v>40.5</v>
      </c>
      <c r="E71">
        <v>38.5</v>
      </c>
      <c r="F71">
        <v>36.3</v>
      </c>
      <c r="G71" s="15">
        <v>41.6</v>
      </c>
    </row>
    <row r="72" spans="1:7" ht="12.75" customHeight="1">
      <c r="A72" s="6">
        <v>30.19375</v>
      </c>
      <c r="B72" s="9">
        <v>12</v>
      </c>
      <c r="C72" s="15"/>
      <c r="D72">
        <v>32.3</v>
      </c>
      <c r="E72">
        <v>30.7</v>
      </c>
      <c r="F72">
        <v>28.4</v>
      </c>
      <c r="G72" s="15"/>
    </row>
    <row r="73" spans="1:7" ht="12.75" customHeight="1">
      <c r="A73" s="6">
        <v>23.7125</v>
      </c>
      <c r="B73" s="9">
        <v>13</v>
      </c>
      <c r="C73" s="15"/>
      <c r="D73">
        <v>25.5</v>
      </c>
      <c r="E73">
        <v>24.4</v>
      </c>
      <c r="F73">
        <v>22.9</v>
      </c>
      <c r="G73" s="15"/>
    </row>
    <row r="74" spans="1:7" ht="12.75" customHeight="1">
      <c r="A74" s="6">
        <v>26.115625</v>
      </c>
      <c r="B74" s="9">
        <v>14</v>
      </c>
      <c r="C74" s="15"/>
      <c r="D74">
        <v>27.9</v>
      </c>
      <c r="E74">
        <v>26.2</v>
      </c>
      <c r="F74">
        <v>24.3</v>
      </c>
      <c r="G74" s="15"/>
    </row>
    <row r="75" spans="1:7" ht="12.75" customHeight="1">
      <c r="A75" s="6">
        <v>36.0206896551724</v>
      </c>
      <c r="B75" s="9">
        <v>7</v>
      </c>
      <c r="C75" s="15"/>
      <c r="D75">
        <v>40.4</v>
      </c>
      <c r="E75">
        <v>38.2</v>
      </c>
      <c r="F75">
        <v>35.7</v>
      </c>
      <c r="G75" s="15"/>
    </row>
    <row r="76" spans="1:7" ht="12.75" customHeight="1">
      <c r="A76" s="6">
        <v>8.320689655172417</v>
      </c>
      <c r="B76" s="9">
        <v>8</v>
      </c>
      <c r="C76" s="15"/>
      <c r="D76">
        <v>10.6</v>
      </c>
      <c r="E76">
        <v>8.8</v>
      </c>
      <c r="F76">
        <v>7.5</v>
      </c>
      <c r="G76" s="15"/>
    </row>
    <row r="77" spans="1:7" ht="12.75" customHeight="1">
      <c r="A77" s="7" t="s">
        <v>0</v>
      </c>
      <c r="B77" s="9"/>
      <c r="C77" s="17" t="s">
        <v>23</v>
      </c>
      <c r="D77" s="5" t="str">
        <f>D64</f>
        <v>Leisey E.sp.B max</v>
      </c>
      <c r="E77" s="5" t="str">
        <f>E64</f>
        <v>Leisey E.sp.B</v>
      </c>
      <c r="F77" s="5" t="str">
        <f>F64</f>
        <v>Leisey E.sp.B min</v>
      </c>
      <c r="G77" s="17" t="s">
        <v>26</v>
      </c>
    </row>
    <row r="78" spans="1:7" ht="12.75" customHeight="1">
      <c r="A78" s="8">
        <v>2.392587047025521</v>
      </c>
      <c r="B78" s="9">
        <v>1</v>
      </c>
      <c r="C78" s="18">
        <f>LOG10(C65)-$A78</f>
        <v>0.05919938849876916</v>
      </c>
      <c r="D78" s="2">
        <f aca="true" t="shared" si="3" ref="D78:F89">LOG10(D65)-$A78</f>
        <v>0.04753455616228264</v>
      </c>
      <c r="E78" s="2">
        <f t="shared" si="3"/>
        <v>0.027368701464236977</v>
      </c>
      <c r="F78" s="2">
        <f t="shared" si="3"/>
        <v>-0.003420962660988458</v>
      </c>
      <c r="G78" s="18">
        <f>LOG10(G65)-$A78</f>
        <v>0.03392421433905435</v>
      </c>
    </row>
    <row r="79" spans="1:7" ht="12.75" customHeight="1">
      <c r="A79" s="8">
        <v>1.408504956766714</v>
      </c>
      <c r="B79" s="9">
        <v>3</v>
      </c>
      <c r="C79" s="19">
        <f>LOG10(C66)-$A79</f>
        <v>0.06571130730954122</v>
      </c>
      <c r="D79" s="2">
        <f t="shared" si="3"/>
        <v>0.06425149255049822</v>
      </c>
      <c r="E79" s="2">
        <f t="shared" si="3"/>
        <v>0.030827737063548577</v>
      </c>
      <c r="F79" s="2">
        <f t="shared" si="3"/>
        <v>-0.005384435590896075</v>
      </c>
      <c r="G79" s="18">
        <f>LOG10(G66)-$A79</f>
        <v>0.05762091365148514</v>
      </c>
    </row>
    <row r="80" spans="1:7" ht="12.75" customHeight="1">
      <c r="A80" s="8">
        <v>1.4046733913310059</v>
      </c>
      <c r="B80" s="9">
        <v>4</v>
      </c>
      <c r="C80" s="18"/>
      <c r="D80" s="2">
        <f t="shared" si="3"/>
        <v>0.06661831972793264</v>
      </c>
      <c r="E80" s="2">
        <f t="shared" si="3"/>
        <v>0.039371404587070336</v>
      </c>
      <c r="F80" s="2">
        <f t="shared" si="3"/>
        <v>-0.011976438071340079</v>
      </c>
      <c r="G80" s="18"/>
    </row>
    <row r="81" spans="1:7" ht="12.75" customHeight="1">
      <c r="A81" s="8">
        <v>1.60090486177388</v>
      </c>
      <c r="B81" s="9">
        <v>5</v>
      </c>
      <c r="C81" s="18">
        <f>LOG10(C68)-$A81</f>
        <v>0.057106534883232474</v>
      </c>
      <c r="D81" s="2">
        <f t="shared" si="3"/>
        <v>0.0454988644491896</v>
      </c>
      <c r="E81" s="2">
        <f t="shared" si="3"/>
        <v>0.015045189882521015</v>
      </c>
      <c r="F81" s="2">
        <f t="shared" si="3"/>
        <v>-0.009840254747380817</v>
      </c>
      <c r="G81" s="18">
        <f>LOG10(G68)-$A81</f>
        <v>0.03658486773863068</v>
      </c>
    </row>
    <row r="82" spans="1:7" ht="12.75" customHeight="1">
      <c r="A82" s="8">
        <v>1.5389951114765692</v>
      </c>
      <c r="B82" s="9">
        <v>6</v>
      </c>
      <c r="C82" s="18"/>
      <c r="D82" s="2">
        <f t="shared" si="3"/>
        <v>-0.006240732484071421</v>
      </c>
      <c r="E82" s="2">
        <f t="shared" si="3"/>
        <v>-0.027111750497694764</v>
      </c>
      <c r="F82" s="2">
        <f t="shared" si="3"/>
        <v>-0.04763341764229656</v>
      </c>
      <c r="G82" s="18"/>
    </row>
    <row r="83" spans="1:7" ht="12.75" customHeight="1">
      <c r="A83" s="8">
        <v>1.5841544735279651</v>
      </c>
      <c r="B83" s="9">
        <v>10</v>
      </c>
      <c r="C83" s="19">
        <f>LOG10(C70)-$A83</f>
        <v>0.03598158144579244</v>
      </c>
      <c r="D83" s="2">
        <f t="shared" si="3"/>
        <v>0.02862938319177033</v>
      </c>
      <c r="E83" s="2">
        <f t="shared" si="3"/>
        <v>-0.0032294978523457196</v>
      </c>
      <c r="F83" s="2">
        <f t="shared" si="3"/>
        <v>-0.02544590299479932</v>
      </c>
      <c r="G83" s="18"/>
    </row>
    <row r="84" spans="1:7" ht="12.75" customHeight="1">
      <c r="A84" s="8">
        <v>1.5751878449276613</v>
      </c>
      <c r="B84" s="9">
        <v>11</v>
      </c>
      <c r="C84" s="19">
        <f>LOG10(C71)-$A84</f>
        <v>0.04806144547023927</v>
      </c>
      <c r="D84" s="2">
        <f t="shared" si="3"/>
        <v>0.0322671782870072</v>
      </c>
      <c r="E84" s="2">
        <f t="shared" si="3"/>
        <v>0.010272884580839303</v>
      </c>
      <c r="F84" s="2">
        <f t="shared" si="3"/>
        <v>-0.015281219891548847</v>
      </c>
      <c r="G84" s="18">
        <f>LOG10(G71)-$A84</f>
        <v>0.04390548569908148</v>
      </c>
    </row>
    <row r="85" spans="1:7" ht="12.75" customHeight="1">
      <c r="A85" s="8">
        <v>1.479917054830595</v>
      </c>
      <c r="B85" s="9">
        <v>12</v>
      </c>
      <c r="C85" s="18"/>
      <c r="D85" s="2">
        <f t="shared" si="3"/>
        <v>0.029285467500507645</v>
      </c>
      <c r="E85" s="2">
        <f t="shared" si="3"/>
        <v>0.007221320646591423</v>
      </c>
      <c r="F85" s="2">
        <f t="shared" si="3"/>
        <v>-0.026598714783557353</v>
      </c>
      <c r="G85" s="18"/>
    </row>
    <row r="86" spans="1:7" ht="12.75" customHeight="1">
      <c r="A86" s="8">
        <v>1.3749773438967194</v>
      </c>
      <c r="B86" s="9">
        <v>13</v>
      </c>
      <c r="C86" s="18"/>
      <c r="D86" s="2">
        <f t="shared" si="3"/>
        <v>0.031562836537235794</v>
      </c>
      <c r="E86" s="2">
        <f t="shared" si="3"/>
        <v>0.012412482442009987</v>
      </c>
      <c r="F86" s="2">
        <f t="shared" si="3"/>
        <v>-0.015141861556831504</v>
      </c>
      <c r="G86" s="18"/>
    </row>
    <row r="87" spans="1:7" ht="12.75" customHeight="1">
      <c r="A87" s="8">
        <v>1.416900423847268</v>
      </c>
      <c r="B87" s="9">
        <v>14</v>
      </c>
      <c r="C87" s="18"/>
      <c r="D87" s="2">
        <f t="shared" si="3"/>
        <v>0.028703779426329623</v>
      </c>
      <c r="E87" s="2">
        <f t="shared" si="3"/>
        <v>0.001400867472477474</v>
      </c>
      <c r="F87" s="2">
        <f t="shared" si="3"/>
        <v>-0.031294150248955876</v>
      </c>
      <c r="G87" s="18"/>
    </row>
    <row r="88" spans="1:7" ht="12.75" customHeight="1">
      <c r="A88" s="8">
        <v>1.5565520236020194</v>
      </c>
      <c r="B88" s="9">
        <v>7</v>
      </c>
      <c r="C88" s="18"/>
      <c r="D88" s="2">
        <f t="shared" si="3"/>
        <v>0.049829341508585534</v>
      </c>
      <c r="E88" s="2">
        <f t="shared" si="3"/>
        <v>0.025511339309689296</v>
      </c>
      <c r="F88" s="2">
        <f t="shared" si="3"/>
        <v>-0.0038838074898261965</v>
      </c>
      <c r="G88" s="18"/>
    </row>
    <row r="89" spans="1:7" ht="12.75" customHeight="1">
      <c r="A89" s="8">
        <v>0.92015932400983</v>
      </c>
      <c r="B89" s="9">
        <v>8</v>
      </c>
      <c r="C89" s="18"/>
      <c r="D89" s="2">
        <f t="shared" si="3"/>
        <v>0.10514654125494016</v>
      </c>
      <c r="E89" s="2">
        <f t="shared" si="3"/>
        <v>0.024323348140338652</v>
      </c>
      <c r="F89" s="2">
        <f t="shared" si="3"/>
        <v>-0.04509806061812993</v>
      </c>
      <c r="G89" s="18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2001-11-08T13:39:08Z</dcterms:created>
  <cp:category/>
  <cp:version/>
  <cp:contentType/>
  <cp:contentStatus/>
</cp:coreProperties>
</file>