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00" yWindow="1180" windowWidth="26580" windowHeight="18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<sst xmlns="http://schemas.openxmlformats.org/spreadsheetml/2006/main" count="18" uniqueCount="11">
  <si>
    <t>Log10(E.h.o)</t>
  </si>
  <si>
    <t>ANT</t>
  </si>
  <si>
    <t>POST</t>
  </si>
  <si>
    <t>D &amp; H 1965</t>
  </si>
  <si>
    <t>Slaton</t>
  </si>
  <si>
    <t>A. leoni x</t>
  </si>
  <si>
    <t>A. leoni min</t>
  </si>
  <si>
    <t>A. leoni max</t>
  </si>
  <si>
    <t>Dal.1967</t>
  </si>
  <si>
    <t>P182-1</t>
  </si>
  <si>
    <t>Canyon City</t>
  </si>
</sst>
</file>

<file path=xl/styles.xml><?xml version="1.0" encoding="utf-8"?>
<styleSheet xmlns="http://schemas.openxmlformats.org/spreadsheetml/2006/main">
  <numFmts count="2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00"/>
    <numFmt numFmtId="181" formatCode="0.0"/>
    <numFmt numFmtId="182" formatCode="0.0000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9"/>
      <color indexed="48"/>
      <name val="Geneva"/>
      <family val="0"/>
    </font>
    <font>
      <b/>
      <sz val="9"/>
      <color indexed="15"/>
      <name val="Geneva"/>
      <family val="0"/>
    </font>
    <font>
      <sz val="8"/>
      <name val="Verdana"/>
      <family val="0"/>
    </font>
    <font>
      <sz val="9.25"/>
      <name val="Geneva"/>
      <family val="0"/>
    </font>
    <font>
      <sz val="8.75"/>
      <name val="Geneva"/>
      <family val="0"/>
    </font>
    <font>
      <sz val="1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0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0" fontId="6" fillId="0" borderId="0" xfId="0" applyFont="1" applyAlignment="1">
      <alignment horizontal="righ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7" fillId="0" borderId="0" xfId="0" applyFont="1" applyAlignment="1">
      <alignment/>
    </xf>
    <xf numFmtId="180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/>
    </xf>
    <xf numFmtId="181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Geneva"/>
                <a:ea typeface="Geneva"/>
                <a:cs typeface="Geneva"/>
              </a:rPr>
              <a:t>Slaton and Canyon City Ph1 Ant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845"/>
          <c:w val="0.8755"/>
          <c:h val="0.78875"/>
        </c:manualLayout>
      </c:layout>
      <c:lineChart>
        <c:grouping val="standard"/>
        <c:varyColors val="0"/>
        <c:ser>
          <c:idx val="5"/>
          <c:order val="0"/>
          <c:tx>
            <c:strRef>
              <c:f>Feuil1!$C$14</c:f>
              <c:strCache>
                <c:ptCount val="1"/>
                <c:pt idx="0">
                  <c:v>6584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Feuil1!$B$15:$B$23</c:f>
              <c:numCache/>
            </c:numRef>
          </c:cat>
          <c:val>
            <c:numRef>
              <c:f>Feuil1!$C$15:$C$23</c:f>
              <c:numCache/>
            </c:numRef>
          </c:val>
          <c:smooth val="0"/>
        </c:ser>
        <c:ser>
          <c:idx val="7"/>
          <c:order val="1"/>
          <c:tx>
            <c:strRef>
              <c:f>Feuil1!$D$14</c:f>
              <c:strCache>
                <c:ptCount val="1"/>
                <c:pt idx="0">
                  <c:v>P182-1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Feuil1!$B$15:$B$23</c:f>
              <c:numCache/>
            </c:numRef>
          </c:cat>
          <c:val>
            <c:numRef>
              <c:f>Feuil1!$D$15:$D$23</c:f>
              <c:numCache/>
            </c:numRef>
          </c:val>
          <c:smooth val="0"/>
        </c:ser>
        <c:ser>
          <c:idx val="8"/>
          <c:order val="2"/>
          <c:tx>
            <c:strRef>
              <c:f>Feuil1!$E$14</c:f>
              <c:strCache>
                <c:ptCount val="1"/>
                <c:pt idx="0">
                  <c:v>A. leoni x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Feuil1!$B$15:$B$23</c:f>
              <c:numCache/>
            </c:numRef>
          </c:cat>
          <c:val>
            <c:numRef>
              <c:f>Feuil1!$E$15:$E$23</c:f>
              <c:numCache/>
            </c:numRef>
          </c:val>
          <c:smooth val="0"/>
        </c:ser>
        <c:ser>
          <c:idx val="0"/>
          <c:order val="3"/>
          <c:tx>
            <c:strRef>
              <c:f>Feuil1!$F$14</c:f>
              <c:strCache>
                <c:ptCount val="1"/>
                <c:pt idx="0">
                  <c:v>A. leoni min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Feuil1!$B$15:$B$23</c:f>
              <c:numCache/>
            </c:numRef>
          </c:cat>
          <c:val>
            <c:numRef>
              <c:f>Feuil1!$F$15:$F$23</c:f>
              <c:numCache/>
            </c:numRef>
          </c:val>
          <c:smooth val="0"/>
        </c:ser>
        <c:ser>
          <c:idx val="1"/>
          <c:order val="4"/>
          <c:tx>
            <c:strRef>
              <c:f>Feuil1!$G$14</c:f>
              <c:strCache>
                <c:ptCount val="1"/>
                <c:pt idx="0">
                  <c:v>A. leoni max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Feuil1!$B$15:$B$23</c:f>
              <c:numCache/>
            </c:numRef>
          </c:cat>
          <c:val>
            <c:numRef>
              <c:f>Feuil1!$G$15:$G$23</c:f>
              <c:numCache/>
            </c:numRef>
          </c:val>
          <c:smooth val="0"/>
        </c:ser>
        <c:marker val="1"/>
        <c:axId val="38269328"/>
        <c:axId val="8879633"/>
      </c:lineChart>
      <c:catAx>
        <c:axId val="382693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8879633"/>
        <c:crosses val="autoZero"/>
        <c:auto val="1"/>
        <c:lblOffset val="100"/>
        <c:noMultiLvlLbl val="0"/>
      </c:catAx>
      <c:valAx>
        <c:axId val="8879633"/>
        <c:scaling>
          <c:orientation val="minMax"/>
          <c:max val="0.1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269328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85"/>
          <c:y val="0.11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Geneva"/>
                <a:ea typeface="Geneva"/>
                <a:cs typeface="Geneva"/>
              </a:rPr>
              <a:t>Slaton Ph1 Post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54"/>
          <c:w val="0.8755"/>
          <c:h val="0.82075"/>
        </c:manualLayout>
      </c:layout>
      <c:lineChart>
        <c:grouping val="standard"/>
        <c:varyColors val="0"/>
        <c:ser>
          <c:idx val="0"/>
          <c:order val="0"/>
          <c:tx>
            <c:strRef>
              <c:f>Feuil1!$C$36</c:f>
              <c:strCache>
                <c:ptCount val="1"/>
                <c:pt idx="0">
                  <c:v>6485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Feuil1!$B$37:$B$45</c:f>
              <c:numCache/>
            </c:numRef>
          </c:cat>
          <c:val>
            <c:numRef>
              <c:f>Feuil1!$C$37:$C$45</c:f>
              <c:numCache/>
            </c:numRef>
          </c:val>
          <c:smooth val="0"/>
        </c:ser>
        <c:ser>
          <c:idx val="1"/>
          <c:order val="1"/>
          <c:tx>
            <c:strRef>
              <c:f>Feuil1!$D$36</c:f>
              <c:strCache>
                <c:ptCount val="1"/>
                <c:pt idx="0">
                  <c:v>6482</c:v>
                </c:pt>
              </c:strCache>
            </c:strRef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Feuil1!$B$37:$B$45</c:f>
              <c:numCache/>
            </c:numRef>
          </c:cat>
          <c:val>
            <c:numRef>
              <c:f>Feuil1!$D$37:$D$45</c:f>
              <c:numCache/>
            </c:numRef>
          </c:val>
          <c:smooth val="0"/>
        </c:ser>
        <c:ser>
          <c:idx val="2"/>
          <c:order val="2"/>
          <c:tx>
            <c:strRef>
              <c:f>Feuil1!$E$36</c:f>
              <c:strCache>
                <c:ptCount val="1"/>
                <c:pt idx="0">
                  <c:v>6585</c:v>
                </c:pt>
              </c:strCache>
            </c:strRef>
          </c:tx>
          <c:spPr>
            <a:ln w="254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Feuil1!$B$37:$B$45</c:f>
              <c:numCache/>
            </c:numRef>
          </c:cat>
          <c:val>
            <c:numRef>
              <c:f>Feuil1!$E$37:$E$45</c:f>
              <c:numCache/>
            </c:numRef>
          </c:val>
          <c:smooth val="0"/>
        </c:ser>
        <c:ser>
          <c:idx val="4"/>
          <c:order val="3"/>
          <c:tx>
            <c:strRef>
              <c:f>Feuil1!$F$36</c:f>
              <c:strCache>
                <c:ptCount val="1"/>
                <c:pt idx="0">
                  <c:v>A. leoni x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Feuil1!$B$37:$B$45</c:f>
              <c:numCache/>
            </c:numRef>
          </c:cat>
          <c:val>
            <c:numRef>
              <c:f>Feuil1!$F$37:$F$45</c:f>
              <c:numCache/>
            </c:numRef>
          </c:val>
          <c:smooth val="0"/>
        </c:ser>
        <c:ser>
          <c:idx val="5"/>
          <c:order val="4"/>
          <c:tx>
            <c:strRef>
              <c:f>Feuil1!$G$36</c:f>
              <c:strCache>
                <c:ptCount val="1"/>
                <c:pt idx="0">
                  <c:v>A. leoni min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Feuil1!$B$37:$B$45</c:f>
              <c:numCache/>
            </c:numRef>
          </c:cat>
          <c:val>
            <c:numRef>
              <c:f>Feuil1!$G$37:$G$45</c:f>
              <c:numCache/>
            </c:numRef>
          </c:val>
          <c:smooth val="0"/>
        </c:ser>
        <c:ser>
          <c:idx val="7"/>
          <c:order val="5"/>
          <c:tx>
            <c:strRef>
              <c:f>Feuil1!$H$36</c:f>
              <c:strCache>
                <c:ptCount val="1"/>
                <c:pt idx="0">
                  <c:v>A. leoni max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Feuil1!$B$37:$B$45</c:f>
              <c:numCache/>
            </c:numRef>
          </c:cat>
          <c:val>
            <c:numRef>
              <c:f>Feuil1!$H$37:$H$45</c:f>
              <c:numCache/>
            </c:numRef>
          </c:val>
          <c:smooth val="0"/>
        </c:ser>
        <c:marker val="1"/>
        <c:axId val="12807834"/>
        <c:axId val="48161643"/>
      </c:lineChart>
      <c:catAx>
        <c:axId val="128078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8161643"/>
        <c:crosses val="autoZero"/>
        <c:auto val="1"/>
        <c:lblOffset val="100"/>
        <c:noMultiLvlLbl val="0"/>
      </c:catAx>
      <c:valAx>
        <c:axId val="48161643"/>
        <c:scaling>
          <c:orientation val="minMax"/>
          <c:max val="0.1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07834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535"/>
          <c:y val="0.10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</xdr:row>
      <xdr:rowOff>85725</xdr:rowOff>
    </xdr:from>
    <xdr:to>
      <xdr:col>19</xdr:col>
      <xdr:colOff>342900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6924675" y="247650"/>
        <a:ext cx="5705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28</xdr:row>
      <xdr:rowOff>0</xdr:rowOff>
    </xdr:from>
    <xdr:to>
      <xdr:col>19</xdr:col>
      <xdr:colOff>409575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6915150" y="4533900"/>
        <a:ext cx="578167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D52" sqref="D52"/>
    </sheetView>
  </sheetViews>
  <sheetFormatPr defaultColWidth="11.00390625" defaultRowHeight="12.75" customHeight="1"/>
  <cols>
    <col min="1" max="1" width="8.875" style="0" customWidth="1"/>
    <col min="2" max="2" width="6.125" style="0" customWidth="1"/>
    <col min="3" max="4" width="9.875" style="0" bestFit="1" customWidth="1"/>
    <col min="5" max="5" width="8.375" style="0" bestFit="1" customWidth="1"/>
    <col min="6" max="8" width="9.875" style="0" bestFit="1" customWidth="1"/>
    <col min="9" max="9" width="9.875" style="7" bestFit="1" customWidth="1"/>
    <col min="10" max="10" width="8.125" style="0" bestFit="1" customWidth="1"/>
    <col min="11" max="11" width="9.50390625" style="7" bestFit="1" customWidth="1"/>
    <col min="12" max="12" width="10.125" style="0" bestFit="1" customWidth="1"/>
    <col min="13" max="15" width="5.125" style="0" bestFit="1" customWidth="1"/>
    <col min="16" max="16384" width="8.875" style="0" customWidth="1"/>
  </cols>
  <sheetData>
    <row r="1" spans="3:5" s="5" customFormat="1" ht="12.75" customHeight="1">
      <c r="C1" s="5" t="s">
        <v>3</v>
      </c>
      <c r="D1" s="9" t="s">
        <v>8</v>
      </c>
      <c r="E1" s="10"/>
    </row>
    <row r="2" spans="1:5" s="5" customFormat="1" ht="12.75" customHeight="1">
      <c r="A2" s="6"/>
      <c r="B2" s="6"/>
      <c r="C2" s="5" t="s">
        <v>4</v>
      </c>
      <c r="D2" s="6" t="s">
        <v>10</v>
      </c>
      <c r="E2"/>
    </row>
    <row r="3" spans="1:5" s="5" customFormat="1" ht="12.75" customHeight="1">
      <c r="A3" s="6"/>
      <c r="B3" s="6"/>
      <c r="D3" s="6"/>
      <c r="E3"/>
    </row>
    <row r="4" spans="1:7" s="5" customFormat="1" ht="12.75" customHeight="1">
      <c r="A4" s="6" t="s">
        <v>1</v>
      </c>
      <c r="B4" s="6"/>
      <c r="C4" s="5">
        <v>6584</v>
      </c>
      <c r="D4" s="6" t="s">
        <v>9</v>
      </c>
      <c r="E4" s="1" t="s">
        <v>5</v>
      </c>
      <c r="F4" s="1" t="s">
        <v>6</v>
      </c>
      <c r="G4" s="1" t="s">
        <v>7</v>
      </c>
    </row>
    <row r="5" spans="2:11" ht="12.75" customHeight="1">
      <c r="B5" s="1">
        <v>7</v>
      </c>
      <c r="D5" s="3"/>
      <c r="E5" s="12">
        <v>52.73913043478261</v>
      </c>
      <c r="F5">
        <v>48</v>
      </c>
      <c r="G5">
        <v>58</v>
      </c>
      <c r="I5"/>
      <c r="K5"/>
    </row>
    <row r="6" spans="2:11" ht="12.75" customHeight="1">
      <c r="B6" s="1">
        <v>1</v>
      </c>
      <c r="C6">
        <v>82.2</v>
      </c>
      <c r="D6" s="3">
        <v>84.8</v>
      </c>
      <c r="E6" s="12">
        <v>82.2375</v>
      </c>
      <c r="F6">
        <v>76</v>
      </c>
      <c r="G6">
        <v>88.1</v>
      </c>
      <c r="I6"/>
      <c r="K6"/>
    </row>
    <row r="7" spans="2:11" ht="12.75" customHeight="1">
      <c r="B7" s="1">
        <v>3</v>
      </c>
      <c r="C7">
        <v>28.6</v>
      </c>
      <c r="D7" s="3">
        <v>30.5</v>
      </c>
      <c r="E7" s="12">
        <v>28.71666666666667</v>
      </c>
      <c r="F7">
        <v>27</v>
      </c>
      <c r="G7">
        <v>31.1</v>
      </c>
      <c r="I7"/>
      <c r="K7"/>
    </row>
    <row r="8" spans="2:11" ht="12.75" customHeight="1">
      <c r="B8" s="1">
        <v>4</v>
      </c>
      <c r="D8" s="3">
        <v>45</v>
      </c>
      <c r="E8" s="12">
        <v>44.49545454545454</v>
      </c>
      <c r="F8">
        <v>40.5</v>
      </c>
      <c r="G8">
        <v>47.5</v>
      </c>
      <c r="I8"/>
      <c r="K8"/>
    </row>
    <row r="9" spans="2:11" ht="12.75" customHeight="1">
      <c r="B9" s="1">
        <v>5</v>
      </c>
      <c r="D9" s="3"/>
      <c r="E9" s="12">
        <v>32.82173913043478</v>
      </c>
      <c r="F9">
        <v>30</v>
      </c>
      <c r="G9">
        <v>36</v>
      </c>
      <c r="I9"/>
      <c r="K9"/>
    </row>
    <row r="10" spans="2:11" ht="12.75" customHeight="1">
      <c r="B10" s="1">
        <v>6</v>
      </c>
      <c r="D10" s="3">
        <v>40.9</v>
      </c>
      <c r="E10" s="12">
        <v>39.24166666666667</v>
      </c>
      <c r="F10">
        <v>36.1</v>
      </c>
      <c r="G10">
        <v>41.5</v>
      </c>
      <c r="I10"/>
      <c r="K10"/>
    </row>
    <row r="11" spans="2:11" ht="12.75" customHeight="1">
      <c r="B11" s="1">
        <v>14</v>
      </c>
      <c r="C11">
        <v>38</v>
      </c>
      <c r="D11" s="4">
        <v>40</v>
      </c>
      <c r="E11" s="12">
        <v>38.5</v>
      </c>
      <c r="F11">
        <v>36</v>
      </c>
      <c r="G11">
        <v>40.5</v>
      </c>
      <c r="I11"/>
      <c r="K11"/>
    </row>
    <row r="12" spans="2:11" ht="12.75" customHeight="1">
      <c r="B12" s="1">
        <v>10</v>
      </c>
      <c r="D12" s="4">
        <v>67</v>
      </c>
      <c r="E12" s="12">
        <v>63.1875</v>
      </c>
      <c r="F12">
        <v>56</v>
      </c>
      <c r="G12">
        <v>70</v>
      </c>
      <c r="I12"/>
      <c r="K12"/>
    </row>
    <row r="13" spans="2:11" ht="12.75" customHeight="1">
      <c r="B13" s="1">
        <v>12</v>
      </c>
      <c r="D13" s="4">
        <v>10</v>
      </c>
      <c r="E13" s="12">
        <v>10.6125</v>
      </c>
      <c r="F13">
        <v>8.5</v>
      </c>
      <c r="G13">
        <v>12</v>
      </c>
      <c r="I13"/>
      <c r="K13"/>
    </row>
    <row r="14" spans="1:7" s="5" customFormat="1" ht="12.75" customHeight="1">
      <c r="A14" s="5" t="s">
        <v>0</v>
      </c>
      <c r="B14" s="6"/>
      <c r="C14" s="5">
        <f>C4</f>
        <v>6584</v>
      </c>
      <c r="D14" s="5" t="str">
        <f>D4</f>
        <v>P182-1</v>
      </c>
      <c r="E14" s="5" t="str">
        <f>E4</f>
        <v>A. leoni x</v>
      </c>
      <c r="F14" s="5" t="str">
        <f>F4</f>
        <v>A. leoni min</v>
      </c>
      <c r="G14" s="5" t="str">
        <f>G4</f>
        <v>A. leoni max</v>
      </c>
    </row>
    <row r="15" spans="1:11" ht="12.75" customHeight="1">
      <c r="A15" s="2">
        <v>1.682</v>
      </c>
      <c r="B15" s="1">
        <v>7</v>
      </c>
      <c r="C15" s="2"/>
      <c r="D15" s="2"/>
      <c r="E15" s="2">
        <f aca="true" t="shared" si="0" ref="D15:G18">LOG10(E5)-$A15</f>
        <v>0.0401329648489801</v>
      </c>
      <c r="F15" s="2">
        <f t="shared" si="0"/>
        <v>-0.0007587626244127677</v>
      </c>
      <c r="G15" s="2">
        <f t="shared" si="0"/>
        <v>0.0814279935629374</v>
      </c>
      <c r="I15"/>
      <c r="K15"/>
    </row>
    <row r="16" spans="1:11" ht="12.75" customHeight="1">
      <c r="A16" s="2">
        <v>1.884</v>
      </c>
      <c r="B16" s="1">
        <v>1</v>
      </c>
      <c r="C16" s="2">
        <f>LOG10(C6)-$A16</f>
        <v>0.030871817540050417</v>
      </c>
      <c r="D16" s="2">
        <f t="shared" si="0"/>
        <v>0.04439585225671383</v>
      </c>
      <c r="E16" s="2">
        <f t="shared" si="0"/>
        <v>0.031069899405241852</v>
      </c>
      <c r="F16" s="2">
        <f t="shared" si="0"/>
        <v>-0.0031864077192085283</v>
      </c>
      <c r="G16" s="2">
        <f t="shared" si="0"/>
        <v>0.06097590841204803</v>
      </c>
      <c r="I16"/>
      <c r="K16"/>
    </row>
    <row r="17" spans="1:11" ht="12.75" customHeight="1">
      <c r="A17" s="2">
        <v>1.39</v>
      </c>
      <c r="B17" s="1">
        <v>3</v>
      </c>
      <c r="C17" s="2">
        <f>LOG10(C7)-$A17</f>
        <v>0.06636603312904321</v>
      </c>
      <c r="D17" s="2">
        <f t="shared" si="0"/>
        <v>0.09429983934678599</v>
      </c>
      <c r="E17" s="2">
        <f t="shared" si="0"/>
        <v>0.0681340270643851</v>
      </c>
      <c r="F17" s="2">
        <f t="shared" si="0"/>
        <v>0.04136376415898746</v>
      </c>
      <c r="G17" s="2">
        <f t="shared" si="0"/>
        <v>0.1027603890268376</v>
      </c>
      <c r="I17"/>
      <c r="K17"/>
    </row>
    <row r="18" spans="1:11" ht="12.75" customHeight="1">
      <c r="A18" s="2">
        <v>1.614</v>
      </c>
      <c r="B18" s="1">
        <v>4</v>
      </c>
      <c r="C18" s="2"/>
      <c r="D18" s="2">
        <f t="shared" si="0"/>
        <v>0.03921251377534363</v>
      </c>
      <c r="E18" s="2">
        <f t="shared" si="0"/>
        <v>0.03431564768533102</v>
      </c>
      <c r="F18" s="2">
        <f t="shared" si="0"/>
        <v>-0.006544976785331613</v>
      </c>
      <c r="G18" s="2">
        <f t="shared" si="0"/>
        <v>0.06269360962486648</v>
      </c>
      <c r="I18"/>
      <c r="K18"/>
    </row>
    <row r="19" spans="1:11" ht="12.75" customHeight="1">
      <c r="A19" s="2">
        <v>1.489</v>
      </c>
      <c r="B19" s="1">
        <v>5</v>
      </c>
      <c r="C19" s="2"/>
      <c r="D19" s="2"/>
      <c r="E19" s="2">
        <f>LOG10(E9)-$A19</f>
        <v>0.027161589353891014</v>
      </c>
      <c r="F19" s="2">
        <f>LOG10(F9)-$A19</f>
        <v>-0.011878745280337721</v>
      </c>
      <c r="G19" s="2">
        <f>LOG10(G9)-$A19</f>
        <v>0.06730250076728717</v>
      </c>
      <c r="I19"/>
      <c r="K19"/>
    </row>
    <row r="20" spans="1:11" ht="12.75" customHeight="1">
      <c r="A20" s="2">
        <v>1.564</v>
      </c>
      <c r="B20" s="1">
        <v>6</v>
      </c>
      <c r="C20" s="2"/>
      <c r="D20" s="2">
        <f>LOG10(D10)-$A20</f>
        <v>0.047723308007341814</v>
      </c>
      <c r="E20" s="2">
        <f>LOG10(E10)-$A20</f>
        <v>0.029747444395097578</v>
      </c>
      <c r="F20" s="2">
        <f>LOG10(F10)-$A20</f>
        <v>-0.0064927980943421115</v>
      </c>
      <c r="G20" s="2">
        <f>LOG10(G10)-$A20</f>
        <v>0.05404809671209265</v>
      </c>
      <c r="I20"/>
      <c r="K20"/>
    </row>
    <row r="21" spans="1:11" ht="12.75" customHeight="1">
      <c r="A21" s="2">
        <v>1.551</v>
      </c>
      <c r="B21" s="1">
        <v>14</v>
      </c>
      <c r="C21" s="2">
        <f>LOG10(C11)-$A21</f>
        <v>0.02878359661681018</v>
      </c>
      <c r="D21" s="2">
        <f>LOG10(D11)-$A21</f>
        <v>0.05105999132796235</v>
      </c>
      <c r="E21" s="2">
        <f>LOG10(E11)-$A21</f>
        <v>0.034460729508500654</v>
      </c>
      <c r="F21" s="2">
        <f>LOG10(F11)-$A21</f>
        <v>0.0053025007672873326</v>
      </c>
      <c r="G21" s="2">
        <f>LOG10(G11)-$A21</f>
        <v>0.056455023214668554</v>
      </c>
      <c r="I21"/>
      <c r="K21"/>
    </row>
    <row r="22" spans="1:11" ht="12.75" customHeight="1">
      <c r="A22" s="2">
        <v>1.767</v>
      </c>
      <c r="B22" s="1">
        <v>10</v>
      </c>
      <c r="C22" s="2"/>
      <c r="D22" s="2">
        <f>LOG10(D12)-$A22</f>
        <v>0.059074802700826545</v>
      </c>
      <c r="E22" s="2">
        <f>LOG10(E12)-$A22</f>
        <v>0.03363117293507645</v>
      </c>
      <c r="F22" s="2">
        <f>LOG10(F12)-$A22</f>
        <v>-0.018811972993799442</v>
      </c>
      <c r="G22" s="2">
        <f>LOG10(G12)-$A22</f>
        <v>0.07809804001425702</v>
      </c>
      <c r="I22"/>
      <c r="K22"/>
    </row>
    <row r="23" spans="1:11" ht="12.75" customHeight="1">
      <c r="A23" s="2">
        <v>1.014</v>
      </c>
      <c r="B23" s="1">
        <v>12</v>
      </c>
      <c r="C23" s="2"/>
      <c r="D23" s="2">
        <f>LOG10(D13)-$A23</f>
        <v>-0.014000000000000012</v>
      </c>
      <c r="E23" s="2">
        <f>LOG10(E13)-$A23</f>
        <v>0.011817703252009037</v>
      </c>
      <c r="F23" s="2">
        <f>LOG10(F13)-$A23</f>
        <v>-0.08458107428570727</v>
      </c>
      <c r="G23" s="2">
        <f>LOG10(G13)-$A23</f>
        <v>0.06518124604762487</v>
      </c>
      <c r="I23"/>
      <c r="K23"/>
    </row>
    <row r="24" spans="1:12" ht="12.75" customHeight="1">
      <c r="A24" s="2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s="5" customFormat="1" ht="12.75" customHeight="1">
      <c r="A25" s="8"/>
      <c r="B25" s="6"/>
      <c r="C25" s="9" t="s">
        <v>8</v>
      </c>
      <c r="D25" s="9" t="s">
        <v>8</v>
      </c>
      <c r="E25" s="9" t="s">
        <v>8</v>
      </c>
      <c r="G25" s="10"/>
      <c r="J25" s="8"/>
      <c r="K25" s="8"/>
      <c r="L25" s="8"/>
    </row>
    <row r="26" spans="1:8" s="5" customFormat="1" ht="12.75" customHeight="1">
      <c r="A26" s="6" t="s">
        <v>2</v>
      </c>
      <c r="B26" s="6"/>
      <c r="C26" s="5">
        <v>6485</v>
      </c>
      <c r="D26" s="5">
        <v>6482</v>
      </c>
      <c r="E26" s="5">
        <v>6585</v>
      </c>
      <c r="F26" s="1" t="s">
        <v>5</v>
      </c>
      <c r="G26" s="1" t="s">
        <v>6</v>
      </c>
      <c r="H26" s="1" t="s">
        <v>7</v>
      </c>
    </row>
    <row r="27" spans="2:11" ht="12.75" customHeight="1">
      <c r="B27" s="1">
        <v>7</v>
      </c>
      <c r="F27" s="12">
        <v>48.91304347826087</v>
      </c>
      <c r="G27" s="11">
        <v>45</v>
      </c>
      <c r="H27">
        <v>54</v>
      </c>
      <c r="I27"/>
      <c r="K27"/>
    </row>
    <row r="28" spans="2:11" ht="12.75" customHeight="1">
      <c r="B28" s="1">
        <v>1</v>
      </c>
      <c r="C28">
        <v>82.5</v>
      </c>
      <c r="D28">
        <v>77.1</v>
      </c>
      <c r="E28">
        <v>75.9</v>
      </c>
      <c r="F28" s="12">
        <v>80.18695652173913</v>
      </c>
      <c r="G28" s="11">
        <v>76.5</v>
      </c>
      <c r="H28">
        <v>84</v>
      </c>
      <c r="I28"/>
      <c r="K28"/>
    </row>
    <row r="29" spans="2:11" ht="12.75" customHeight="1">
      <c r="B29" s="1">
        <v>3</v>
      </c>
      <c r="C29">
        <v>30.5</v>
      </c>
      <c r="D29">
        <v>31.7</v>
      </c>
      <c r="E29">
        <v>30.7</v>
      </c>
      <c r="F29" s="12">
        <v>29.69130434782609</v>
      </c>
      <c r="G29" s="11">
        <v>27.5</v>
      </c>
      <c r="H29">
        <v>32</v>
      </c>
      <c r="I29"/>
      <c r="K29"/>
    </row>
    <row r="30" spans="2:11" ht="12.75" customHeight="1">
      <c r="B30" s="1">
        <v>4</v>
      </c>
      <c r="C30">
        <v>48.4</v>
      </c>
      <c r="D30">
        <v>50.4</v>
      </c>
      <c r="F30" s="12">
        <v>48.51739130434783</v>
      </c>
      <c r="G30" s="11">
        <v>46</v>
      </c>
      <c r="H30">
        <v>53</v>
      </c>
      <c r="I30"/>
      <c r="K30"/>
    </row>
    <row r="31" spans="2:11" ht="12.75" customHeight="1">
      <c r="B31" s="1">
        <v>5</v>
      </c>
      <c r="F31" s="12">
        <v>35.92173913043479</v>
      </c>
      <c r="G31" s="11">
        <v>33.5</v>
      </c>
      <c r="H31">
        <v>39</v>
      </c>
      <c r="I31"/>
      <c r="K31"/>
    </row>
    <row r="32" spans="2:11" ht="12.75" customHeight="1">
      <c r="B32" s="1">
        <v>6</v>
      </c>
      <c r="F32" s="12">
        <v>40.60434782608696</v>
      </c>
      <c r="G32" s="11">
        <v>38</v>
      </c>
      <c r="H32">
        <v>44</v>
      </c>
      <c r="I32"/>
      <c r="K32"/>
    </row>
    <row r="33" spans="2:11" ht="12.75" customHeight="1">
      <c r="B33" s="1">
        <v>14</v>
      </c>
      <c r="C33">
        <v>38.8</v>
      </c>
      <c r="D33">
        <v>39.7</v>
      </c>
      <c r="E33">
        <v>40.1</v>
      </c>
      <c r="F33" s="12">
        <v>37.83913043478261</v>
      </c>
      <c r="G33" s="11">
        <v>35.2</v>
      </c>
      <c r="H33">
        <v>40</v>
      </c>
      <c r="I33"/>
      <c r="K33"/>
    </row>
    <row r="34" spans="2:11" ht="12.75" customHeight="1">
      <c r="B34" s="1">
        <v>10</v>
      </c>
      <c r="F34" s="12">
        <v>58.34782608695652</v>
      </c>
      <c r="G34" s="11">
        <v>54</v>
      </c>
      <c r="H34">
        <v>63</v>
      </c>
      <c r="I34"/>
      <c r="K34"/>
    </row>
    <row r="35" spans="2:11" ht="12.75" customHeight="1">
      <c r="B35" s="1">
        <v>12</v>
      </c>
      <c r="F35" s="12">
        <v>13.93913043478261</v>
      </c>
      <c r="G35" s="11">
        <v>12.5</v>
      </c>
      <c r="H35">
        <v>15</v>
      </c>
      <c r="I35"/>
      <c r="K35"/>
    </row>
    <row r="36" spans="1:8" s="5" customFormat="1" ht="12.75" customHeight="1">
      <c r="A36" s="6" t="s">
        <v>0</v>
      </c>
      <c r="B36" s="6"/>
      <c r="C36" s="6">
        <f>C26</f>
        <v>6485</v>
      </c>
      <c r="D36" s="6">
        <f>D26</f>
        <v>6482</v>
      </c>
      <c r="E36" s="6">
        <f>E26</f>
        <v>6585</v>
      </c>
      <c r="F36" s="6" t="str">
        <f>F26</f>
        <v>A. leoni x</v>
      </c>
      <c r="G36" s="6" t="str">
        <f>G26</f>
        <v>A. leoni min</v>
      </c>
      <c r="H36" s="6" t="str">
        <f>H26</f>
        <v>A. leoni max</v>
      </c>
    </row>
    <row r="37" spans="1:11" ht="12.75" customHeight="1">
      <c r="A37" s="2">
        <v>1.682</v>
      </c>
      <c r="B37" s="1">
        <v>7</v>
      </c>
      <c r="C37" s="2"/>
      <c r="D37" s="2"/>
      <c r="E37" s="2"/>
      <c r="F37" s="2">
        <f aca="true" t="shared" si="1" ref="F37:H38">LOG10(F27)-$A37</f>
        <v>0.007424686429788441</v>
      </c>
      <c r="G37" s="2">
        <f t="shared" si="1"/>
        <v>-0.02878748622465621</v>
      </c>
      <c r="H37" s="2">
        <f t="shared" si="1"/>
        <v>0.050393759822968676</v>
      </c>
      <c r="I37"/>
      <c r="K37"/>
    </row>
    <row r="38" spans="1:11" ht="12.75" customHeight="1">
      <c r="A38" s="2">
        <v>1.884</v>
      </c>
      <c r="B38" s="1">
        <v>1</v>
      </c>
      <c r="C38" s="2">
        <f aca="true" t="shared" si="2" ref="C38:E43">LOG10(C28)-$A38</f>
        <v>0.032453948549925116</v>
      </c>
      <c r="D38" s="2">
        <f t="shared" si="2"/>
        <v>0.003054378050957096</v>
      </c>
      <c r="E38" s="2">
        <f t="shared" si="2"/>
        <v>-0.0037582241045195364</v>
      </c>
      <c r="F38" s="2">
        <f t="shared" si="1"/>
        <v>0.020103730237668316</v>
      </c>
      <c r="G38" s="2">
        <f t="shared" si="1"/>
        <v>-0.00033856484638228324</v>
      </c>
      <c r="H38" s="2">
        <f t="shared" si="1"/>
        <v>0.04027928606188169</v>
      </c>
      <c r="I38"/>
      <c r="K38"/>
    </row>
    <row r="39" spans="1:11" ht="12.75" customHeight="1">
      <c r="A39" s="2">
        <v>1.39</v>
      </c>
      <c r="B39" s="1">
        <v>3</v>
      </c>
      <c r="C39" s="2">
        <f t="shared" si="2"/>
        <v>0.09429983934678599</v>
      </c>
      <c r="D39" s="2">
        <f t="shared" si="2"/>
        <v>0.11105926221775153</v>
      </c>
      <c r="E39" s="2">
        <f t="shared" si="2"/>
        <v>0.09713837547718662</v>
      </c>
      <c r="F39" s="2">
        <f>LOG10(F29)-$A39</f>
        <v>0.08262927670081233</v>
      </c>
      <c r="G39" s="2">
        <f>LOG10(G29)-$A39</f>
        <v>0.04933269383026273</v>
      </c>
      <c r="H39" s="2">
        <f>LOG10(H29)-$A39</f>
        <v>0.11514997831990614</v>
      </c>
      <c r="I39"/>
      <c r="K39"/>
    </row>
    <row r="40" spans="1:11" ht="12.75" customHeight="1">
      <c r="A40" s="2">
        <v>1.614</v>
      </c>
      <c r="B40" s="1">
        <v>4</v>
      </c>
      <c r="C40" s="2">
        <f t="shared" si="2"/>
        <v>0.07084536164441246</v>
      </c>
      <c r="D40" s="2">
        <f t="shared" si="2"/>
        <v>0.08843053644552512</v>
      </c>
      <c r="E40" s="2"/>
      <c r="F40" s="2">
        <f aca="true" t="shared" si="3" ref="F40:H45">LOG10(F30)-$A40</f>
        <v>0.07189744156419065</v>
      </c>
      <c r="G40" s="2">
        <f t="shared" si="3"/>
        <v>0.04875783168157399</v>
      </c>
      <c r="H40" s="2">
        <f t="shared" si="3"/>
        <v>0.11027586960078883</v>
      </c>
      <c r="I40"/>
      <c r="K40"/>
    </row>
    <row r="41" spans="1:11" ht="12.75" customHeight="1">
      <c r="A41" s="2">
        <v>1.489</v>
      </c>
      <c r="B41" s="1">
        <v>5</v>
      </c>
      <c r="C41" s="2"/>
      <c r="D41" s="2"/>
      <c r="E41" s="2"/>
      <c r="F41" s="2">
        <f t="shared" si="3"/>
        <v>0.06635735462297432</v>
      </c>
      <c r="G41" s="2">
        <f t="shared" si="3"/>
        <v>0.036044807036845095</v>
      </c>
      <c r="H41" s="2">
        <f t="shared" si="3"/>
        <v>0.102064607026499</v>
      </c>
      <c r="I41"/>
      <c r="K41"/>
    </row>
    <row r="42" spans="1:11" ht="12.75" customHeight="1">
      <c r="A42" s="2">
        <v>1.564</v>
      </c>
      <c r="B42" s="1">
        <v>6</v>
      </c>
      <c r="C42" s="2"/>
      <c r="D42" s="2"/>
      <c r="E42" s="2"/>
      <c r="F42" s="2">
        <f t="shared" si="3"/>
        <v>0.04457253938458483</v>
      </c>
      <c r="G42" s="2">
        <f t="shared" si="3"/>
        <v>0.01578359661681006</v>
      </c>
      <c r="H42" s="2">
        <f t="shared" si="3"/>
        <v>0.07945267648618737</v>
      </c>
      <c r="I42"/>
      <c r="K42"/>
    </row>
    <row r="43" spans="1:11" ht="12.75" customHeight="1">
      <c r="A43" s="2">
        <v>1.551</v>
      </c>
      <c r="B43" s="1">
        <v>14</v>
      </c>
      <c r="C43" s="2">
        <f t="shared" si="2"/>
        <v>0.03783172559420733</v>
      </c>
      <c r="D43" s="2">
        <f t="shared" si="2"/>
        <v>0.04779050676311525</v>
      </c>
      <c r="E43" s="2">
        <f t="shared" si="2"/>
        <v>0.052144372620182455</v>
      </c>
      <c r="F43" s="2">
        <f t="shared" si="3"/>
        <v>0.026941147504733864</v>
      </c>
      <c r="G43" s="2">
        <f t="shared" si="3"/>
        <v>-0.004457336521868971</v>
      </c>
      <c r="H43" s="2">
        <f t="shared" si="3"/>
        <v>0.05105999132796235</v>
      </c>
      <c r="I43"/>
      <c r="K43"/>
    </row>
    <row r="44" spans="1:11" ht="12.75" customHeight="1">
      <c r="A44" s="2">
        <v>1.767</v>
      </c>
      <c r="B44" s="1">
        <v>10</v>
      </c>
      <c r="C44" s="2"/>
      <c r="D44" s="2"/>
      <c r="E44" s="2"/>
      <c r="F44" s="2">
        <f t="shared" si="3"/>
        <v>-0.0009753201846194326</v>
      </c>
      <c r="G44" s="2">
        <f t="shared" si="3"/>
        <v>-0.03460624017703129</v>
      </c>
      <c r="H44" s="2">
        <f t="shared" si="3"/>
        <v>0.03234054945358178</v>
      </c>
      <c r="I44"/>
      <c r="K44"/>
    </row>
    <row r="45" spans="1:11" ht="12.75" customHeight="1">
      <c r="A45" s="2">
        <v>1.014</v>
      </c>
      <c r="B45" s="1">
        <v>12</v>
      </c>
      <c r="C45" s="2"/>
      <c r="D45" s="2"/>
      <c r="E45" s="2"/>
      <c r="F45" s="2">
        <f t="shared" si="3"/>
        <v>0.13023568200053326</v>
      </c>
      <c r="G45" s="2">
        <f t="shared" si="3"/>
        <v>0.08291001300805645</v>
      </c>
      <c r="H45" s="2">
        <f t="shared" si="3"/>
        <v>0.16209125905568134</v>
      </c>
      <c r="I45"/>
      <c r="K45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2001-10-20T14:17:04Z</dcterms:created>
  <cp:category/>
  <cp:version/>
  <cp:contentType/>
  <cp:contentStatus/>
</cp:coreProperties>
</file>