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340" yWindow="2820" windowWidth="19280" windowHeight="16900" activeTab="0"/>
  </bookViews>
  <sheets>
    <sheet name="Feuil1" sheetId="1" r:id="rId1"/>
  </sheets>
  <definedNames>
    <definedName name="dap">'Feuil1'!$N$6:$O$7</definedName>
    <definedName name="dapdist">'Feuil1'!$N$11:$O$12</definedName>
    <definedName name="dapmax">'Feuil1'!$N$13:$O$14</definedName>
    <definedName name="dapmin">'Feuil1'!$N$12:$O$13</definedName>
    <definedName name="dapprox">'Feuil1'!$N$8:$O$9</definedName>
    <definedName name="dtart">'Feuil1'!$N$10:$O$11</definedName>
    <definedName name="dtprox">'Feuil1'!$N$7:$O$8</definedName>
    <definedName name="dtsusart">'Feuil1'!$N$9:$O$10</definedName>
    <definedName name="largeur">'Feuil1'!$N$5:$O$6</definedName>
    <definedName name="longueur">'Feuil1'!$N$4:$O$5</definedName>
    <definedName name="magnum">'Feuil1'!$N$14:$O$15</definedName>
    <definedName name="uncif">'Feuil1'!$N$15:$O$15</definedName>
    <definedName name="_xlnm.Print_Area">'Feuil1'!$B$2:$N$28</definedName>
  </definedNames>
  <calcPr fullCalcOnLoad="1"/>
</workbook>
</file>

<file path=xl/sharedStrings.xml><?xml version="1.0" encoding="utf-8"?>
<sst xmlns="http://schemas.openxmlformats.org/spreadsheetml/2006/main" count="26" uniqueCount="18">
  <si>
    <t>Log10(E.h.o)</t>
  </si>
  <si>
    <t>South Terrace</t>
  </si>
  <si>
    <t>ss n°</t>
  </si>
  <si>
    <t>Kebara B</t>
  </si>
  <si>
    <t>Kebara E</t>
  </si>
  <si>
    <t>Jerusalem</t>
  </si>
  <si>
    <t>British Museum</t>
  </si>
  <si>
    <t>n=29</t>
  </si>
  <si>
    <t>Kebara 145</t>
  </si>
  <si>
    <t>Natufian</t>
  </si>
  <si>
    <t>Upper Paleolithic</t>
  </si>
  <si>
    <t>Mousterian</t>
  </si>
  <si>
    <t>78 Mousterian</t>
  </si>
  <si>
    <t xml:space="preserve">A2/6 </t>
  </si>
  <si>
    <t>115 Mousterian</t>
  </si>
  <si>
    <t xml:space="preserve">A3/4 </t>
  </si>
  <si>
    <t>E Mousterian</t>
  </si>
  <si>
    <t>Quneitra 1035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</si>
</sst>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9"/>
      <color indexed="12"/>
      <name val="Geneva"/>
      <family val="0"/>
    </font>
    <font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8" fontId="0" fillId="0" borderId="0" xfId="0" applyNumberFormat="1" applyAlignment="1">
      <alignment horizontal="right" vertical="top"/>
    </xf>
    <xf numFmtId="189" fontId="8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189" fontId="0" fillId="0" borderId="0" xfId="0" applyNumberFormat="1" applyAlignment="1">
      <alignment horizontal="left" vertical="top"/>
    </xf>
    <xf numFmtId="183" fontId="0" fillId="0" borderId="0" xfId="0" applyNumberFormat="1" applyAlignment="1">
      <alignment horizontal="left" vertical="top"/>
    </xf>
    <xf numFmtId="189" fontId="0" fillId="0" borderId="0" xfId="0" applyNumberForma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188" fontId="9" fillId="0" borderId="0" xfId="0" applyNumberFormat="1" applyFont="1" applyAlignment="1">
      <alignment/>
    </xf>
    <xf numFmtId="0" fontId="0" fillId="0" borderId="0" xfId="0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Natufian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Upper Paleolithic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Mousterian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78 Mousterian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115 Mousterian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5"/>
          <c:order val="5"/>
          <c:tx>
            <c:strRef>
              <c:f>Feuil1!$H$16</c:f>
              <c:strCache>
                <c:ptCount val="1"/>
                <c:pt idx="0">
                  <c:v>E Mousterian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6"/>
          <c:order val="6"/>
          <c:tx>
            <c:strRef>
              <c:f>Feuil1!$I$16</c:f>
              <c:strCache>
                <c:ptCount val="1"/>
                <c:pt idx="0">
                  <c:v>Mousterian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Quneitra 1035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axId val="55052451"/>
        <c:axId val="25710012"/>
      </c:lineChart>
      <c:catAx>
        <c:axId val="55052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245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27</xdr:row>
      <xdr:rowOff>0</xdr:rowOff>
    </xdr:from>
    <xdr:to>
      <xdr:col>8</xdr:col>
      <xdr:colOff>590550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371600" y="4371975"/>
        <a:ext cx="61150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1" sqref="A1:IV1"/>
    </sheetView>
  </sheetViews>
  <sheetFormatPr defaultColWidth="10.875" defaultRowHeight="12"/>
  <cols>
    <col min="2" max="2" width="6.50390625" style="1" customWidth="1"/>
    <col min="3" max="3" width="13.125" style="6" customWidth="1"/>
    <col min="4" max="4" width="13.00390625" style="6" customWidth="1"/>
    <col min="5" max="6" width="10.875" style="6" customWidth="1"/>
    <col min="7" max="7" width="13.375" style="0" customWidth="1"/>
    <col min="8" max="8" width="11.875" style="0" customWidth="1"/>
    <col min="9" max="9" width="11.125" style="0" customWidth="1"/>
    <col min="10" max="10" width="12.00390625" style="6" customWidth="1"/>
    <col min="11" max="11" width="11.875" style="6" customWidth="1"/>
    <col min="12" max="12" width="10.875" style="6" customWidth="1"/>
  </cols>
  <sheetData>
    <row r="1" spans="2:12" s="15" customFormat="1" ht="12.75">
      <c r="B1" s="10"/>
      <c r="C1" s="10" t="s">
        <v>6</v>
      </c>
      <c r="D1" s="10" t="s">
        <v>5</v>
      </c>
      <c r="E1" s="10" t="s">
        <v>5</v>
      </c>
      <c r="F1" s="10" t="s">
        <v>5</v>
      </c>
      <c r="G1" s="10" t="s">
        <v>5</v>
      </c>
      <c r="H1" s="10" t="s">
        <v>6</v>
      </c>
      <c r="I1" s="10" t="s">
        <v>5</v>
      </c>
      <c r="J1" s="10" t="s">
        <v>5</v>
      </c>
      <c r="K1" s="6"/>
      <c r="L1" s="10"/>
    </row>
    <row r="2" spans="3:16" s="10" customFormat="1" ht="12.75">
      <c r="C2" s="10" t="s">
        <v>9</v>
      </c>
      <c r="D2" s="10" t="s">
        <v>10</v>
      </c>
      <c r="E2" s="10" t="s">
        <v>11</v>
      </c>
      <c r="F2" s="10" t="s">
        <v>12</v>
      </c>
      <c r="G2" s="10" t="s">
        <v>14</v>
      </c>
      <c r="H2" s="10" t="s">
        <v>16</v>
      </c>
      <c r="I2" s="10" t="s">
        <v>11</v>
      </c>
      <c r="J2" s="10" t="s">
        <v>11</v>
      </c>
      <c r="N2" s="11"/>
      <c r="O2" s="11"/>
      <c r="P2" s="11"/>
    </row>
    <row r="3" spans="1:16" s="10" customFormat="1" ht="12.75">
      <c r="A3" s="18" t="s">
        <v>7</v>
      </c>
      <c r="C3" s="10" t="s">
        <v>3</v>
      </c>
      <c r="D3" s="12" t="s">
        <v>1</v>
      </c>
      <c r="E3" s="10" t="s">
        <v>2</v>
      </c>
      <c r="F3" s="10" t="s">
        <v>13</v>
      </c>
      <c r="G3" s="21" t="s">
        <v>15</v>
      </c>
      <c r="H3" s="21" t="s">
        <v>4</v>
      </c>
      <c r="I3" s="21" t="s">
        <v>8</v>
      </c>
      <c r="J3" s="10" t="s">
        <v>17</v>
      </c>
      <c r="N3" s="11"/>
      <c r="O3" s="11"/>
      <c r="P3" s="11"/>
    </row>
    <row r="4" spans="1:16" ht="12.75">
      <c r="A4" s="9">
        <v>210.24137931034483</v>
      </c>
      <c r="B4" s="1">
        <v>1</v>
      </c>
      <c r="C4" s="1"/>
      <c r="D4" s="2"/>
      <c r="E4" s="1"/>
      <c r="F4" s="1"/>
      <c r="G4" s="1"/>
      <c r="J4" s="1"/>
      <c r="K4" s="1"/>
      <c r="M4" s="6"/>
      <c r="N4" s="2"/>
      <c r="P4" s="2"/>
    </row>
    <row r="5" spans="1:16" ht="12.75">
      <c r="A5" s="9">
        <v>26.517241379310338</v>
      </c>
      <c r="B5" s="1">
        <v>3</v>
      </c>
      <c r="D5" s="2"/>
      <c r="G5" s="6"/>
      <c r="H5" s="17">
        <v>35</v>
      </c>
      <c r="J5" s="6">
        <v>36</v>
      </c>
      <c r="M5" s="6"/>
      <c r="N5" s="2"/>
      <c r="P5" s="2"/>
    </row>
    <row r="6" spans="1:16" ht="12.75">
      <c r="A6" s="9">
        <v>21.33103448275862</v>
      </c>
      <c r="B6" s="1">
        <v>4</v>
      </c>
      <c r="D6" s="2"/>
      <c r="G6" s="6"/>
      <c r="J6" s="6">
        <v>25</v>
      </c>
      <c r="M6" s="6"/>
      <c r="N6" s="2"/>
      <c r="P6" s="2"/>
    </row>
    <row r="7" spans="1:16" ht="12.75">
      <c r="A7" s="9">
        <v>42.52758620689655</v>
      </c>
      <c r="B7" s="1">
        <v>5</v>
      </c>
      <c r="D7" s="2"/>
      <c r="G7" s="6"/>
      <c r="M7" s="6"/>
      <c r="N7" s="2"/>
      <c r="P7" s="2"/>
    </row>
    <row r="8" spans="1:16" ht="12.75">
      <c r="A8" s="9">
        <v>26.820689655172412</v>
      </c>
      <c r="B8" s="1">
        <v>6</v>
      </c>
      <c r="D8" s="2"/>
      <c r="G8" s="6"/>
      <c r="M8" s="6"/>
      <c r="N8" s="2"/>
      <c r="P8" s="2"/>
    </row>
    <row r="9" spans="1:16" ht="12.75">
      <c r="A9" s="9">
        <v>38.751724137931035</v>
      </c>
      <c r="B9" s="1">
        <v>10</v>
      </c>
      <c r="C9" s="14">
        <v>40</v>
      </c>
      <c r="D9" s="8">
        <v>47</v>
      </c>
      <c r="E9" s="6">
        <v>40</v>
      </c>
      <c r="F9" s="6">
        <v>36.9</v>
      </c>
      <c r="G9" s="6"/>
      <c r="H9" s="16">
        <v>42</v>
      </c>
      <c r="I9">
        <v>39.5</v>
      </c>
      <c r="J9" s="6">
        <v>45</v>
      </c>
      <c r="K9" s="13"/>
      <c r="M9" s="6"/>
      <c r="N9" s="2"/>
      <c r="P9" s="2"/>
    </row>
    <row r="10" spans="1:16" ht="12.75">
      <c r="A10" s="9">
        <v>38.52758620689656</v>
      </c>
      <c r="B10" s="1">
        <v>11</v>
      </c>
      <c r="C10" s="6">
        <v>40</v>
      </c>
      <c r="D10" s="2">
        <v>46</v>
      </c>
      <c r="E10" s="6">
        <v>38</v>
      </c>
      <c r="F10" s="6">
        <v>36</v>
      </c>
      <c r="G10" s="6">
        <v>39</v>
      </c>
      <c r="H10" s="16">
        <v>42</v>
      </c>
      <c r="I10">
        <v>37</v>
      </c>
      <c r="J10" s="6">
        <v>45.5</v>
      </c>
      <c r="K10" s="13"/>
      <c r="M10" s="6"/>
      <c r="N10" s="2"/>
      <c r="P10" s="2"/>
    </row>
    <row r="11" spans="1:16" ht="12.75">
      <c r="A11" s="9">
        <v>29.58275862068965</v>
      </c>
      <c r="B11" s="1">
        <v>12</v>
      </c>
      <c r="C11" s="6">
        <v>29</v>
      </c>
      <c r="D11" s="8"/>
      <c r="E11" s="6">
        <v>27.1</v>
      </c>
      <c r="F11" s="6">
        <v>26</v>
      </c>
      <c r="G11" s="14">
        <v>28</v>
      </c>
      <c r="H11" s="16">
        <v>33</v>
      </c>
      <c r="I11">
        <v>27</v>
      </c>
      <c r="J11" s="6">
        <v>36</v>
      </c>
      <c r="K11" s="13"/>
      <c r="M11" s="6"/>
      <c r="N11" s="2"/>
      <c r="P11" s="2"/>
    </row>
    <row r="12" spans="1:16" ht="12.75">
      <c r="A12" s="9">
        <v>24.11724137931035</v>
      </c>
      <c r="B12" s="1">
        <v>13</v>
      </c>
      <c r="C12" s="6">
        <v>23.7</v>
      </c>
      <c r="D12" s="9">
        <v>25</v>
      </c>
      <c r="E12" s="6">
        <v>22</v>
      </c>
      <c r="F12" s="6">
        <v>21.8</v>
      </c>
      <c r="G12" s="6">
        <v>24</v>
      </c>
      <c r="H12" s="16">
        <v>27.5</v>
      </c>
      <c r="I12">
        <v>22</v>
      </c>
      <c r="J12" s="6">
        <v>29</v>
      </c>
      <c r="K12" s="13"/>
      <c r="M12" s="6"/>
      <c r="N12" s="2"/>
      <c r="P12" s="2"/>
    </row>
    <row r="13" spans="1:16" ht="12.75">
      <c r="A13" s="9">
        <v>25.820689655172412</v>
      </c>
      <c r="B13" s="1">
        <v>14</v>
      </c>
      <c r="C13" s="6">
        <v>27</v>
      </c>
      <c r="D13" s="8">
        <v>27.5</v>
      </c>
      <c r="E13" s="6">
        <v>24.9</v>
      </c>
      <c r="F13" s="6">
        <v>24</v>
      </c>
      <c r="G13" s="6">
        <v>26</v>
      </c>
      <c r="H13" s="16">
        <v>28.5</v>
      </c>
      <c r="I13">
        <v>24.5</v>
      </c>
      <c r="J13" s="6">
        <v>30</v>
      </c>
      <c r="K13" s="13"/>
      <c r="M13" s="6"/>
      <c r="N13" s="2"/>
      <c r="P13" s="2"/>
    </row>
    <row r="14" spans="1:16" ht="12.75">
      <c r="A14" s="9">
        <v>33.94827586206897</v>
      </c>
      <c r="B14" s="1">
        <v>7</v>
      </c>
      <c r="D14" s="2"/>
      <c r="G14" s="6"/>
      <c r="M14" s="6"/>
      <c r="N14" s="2"/>
      <c r="P14" s="2"/>
    </row>
    <row r="15" spans="1:16" ht="12.75">
      <c r="A15" s="9">
        <v>12.37241379310345</v>
      </c>
      <c r="B15" s="1">
        <v>8</v>
      </c>
      <c r="D15" s="2"/>
      <c r="G15" s="6"/>
      <c r="M15" s="6"/>
      <c r="N15" s="2"/>
      <c r="P15" s="2"/>
    </row>
    <row r="16" spans="1:16" s="3" customFormat="1" ht="12.75">
      <c r="A16" s="19" t="s">
        <v>0</v>
      </c>
      <c r="B16" s="1"/>
      <c r="C16" s="1" t="str">
        <f>C2</f>
        <v>Natufian</v>
      </c>
      <c r="D16" s="1" t="str">
        <f aca="true" t="shared" si="0" ref="D16:I16">D2</f>
        <v>Upper Paleolithic</v>
      </c>
      <c r="E16" s="1" t="str">
        <f t="shared" si="0"/>
        <v>Mousterian</v>
      </c>
      <c r="F16" s="1" t="str">
        <f t="shared" si="0"/>
        <v>78 Mousterian</v>
      </c>
      <c r="G16" s="1" t="str">
        <f t="shared" si="0"/>
        <v>115 Mousterian</v>
      </c>
      <c r="H16" s="1" t="str">
        <f t="shared" si="0"/>
        <v>E Mousterian</v>
      </c>
      <c r="I16" s="1" t="str">
        <f t="shared" si="0"/>
        <v>Mousterian</v>
      </c>
      <c r="J16" s="1" t="str">
        <f>J3</f>
        <v>Quneitra 1035</v>
      </c>
      <c r="K16" s="1"/>
      <c r="L16" s="1"/>
      <c r="M16" s="1"/>
      <c r="N16" s="4"/>
      <c r="O16" s="4"/>
      <c r="P16" s="4"/>
    </row>
    <row r="17" spans="1:17" ht="12.75">
      <c r="A17" s="20">
        <f>LOG10(A4)</f>
        <v>2.322718197122964</v>
      </c>
      <c r="B17" s="1">
        <v>1</v>
      </c>
      <c r="C17" s="7"/>
      <c r="D17" s="5"/>
      <c r="E17" s="7"/>
      <c r="F17" s="7"/>
      <c r="G17" s="7"/>
      <c r="H17" s="5"/>
      <c r="I17" s="5"/>
      <c r="J17" s="7"/>
      <c r="K17" s="7"/>
      <c r="L17" s="7"/>
      <c r="M17" s="7"/>
      <c r="N17" s="5"/>
      <c r="O17" s="5"/>
      <c r="P17" s="5"/>
      <c r="Q17" s="5"/>
    </row>
    <row r="18" spans="1:17" ht="12.75">
      <c r="A18" s="20">
        <f aca="true" t="shared" si="1" ref="A18:A28">LOG10(A5)</f>
        <v>1.423528341902475</v>
      </c>
      <c r="B18" s="1">
        <v>3</v>
      </c>
      <c r="C18" s="7"/>
      <c r="D18" s="5"/>
      <c r="E18" s="7"/>
      <c r="F18" s="7"/>
      <c r="G18" s="7"/>
      <c r="H18" s="5">
        <f>LOG10(H5)-$A18</f>
        <v>0.12053970244780077</v>
      </c>
      <c r="I18" s="5"/>
      <c r="J18" s="7">
        <f>LOG10(J5)-$A18</f>
        <v>0.13277415886481236</v>
      </c>
      <c r="K18" s="7"/>
      <c r="L18" s="7"/>
      <c r="M18" s="7"/>
      <c r="N18" s="5"/>
      <c r="O18" s="5"/>
      <c r="P18" s="5"/>
      <c r="Q18" s="5"/>
    </row>
    <row r="19" spans="1:17" ht="12.75">
      <c r="A19" s="20">
        <f t="shared" si="1"/>
        <v>1.329011917768204</v>
      </c>
      <c r="B19" s="1">
        <v>4</v>
      </c>
      <c r="C19" s="7"/>
      <c r="D19" s="5"/>
      <c r="E19" s="7"/>
      <c r="F19" s="7"/>
      <c r="G19" s="7"/>
      <c r="H19" s="5"/>
      <c r="I19" s="5"/>
      <c r="J19" s="7">
        <f>LOG10(J6)-$A19</f>
        <v>0.06892809090383367</v>
      </c>
      <c r="K19" s="7"/>
      <c r="L19" s="7"/>
      <c r="M19" s="7"/>
      <c r="N19" s="5"/>
      <c r="O19" s="5"/>
      <c r="P19" s="5"/>
      <c r="Q19" s="5"/>
    </row>
    <row r="20" spans="1:17" ht="12.75">
      <c r="A20" s="20">
        <f t="shared" si="1"/>
        <v>1.6286707336010562</v>
      </c>
      <c r="B20" s="1">
        <v>5</v>
      </c>
      <c r="C20" s="7"/>
      <c r="D20" s="5"/>
      <c r="E20" s="7"/>
      <c r="F20" s="7"/>
      <c r="G20" s="7"/>
      <c r="H20" s="5"/>
      <c r="I20" s="5"/>
      <c r="J20" s="7"/>
      <c r="K20" s="7"/>
      <c r="L20" s="7"/>
      <c r="M20" s="7"/>
      <c r="N20" s="5"/>
      <c r="O20" s="5"/>
      <c r="P20" s="5"/>
      <c r="Q20" s="5"/>
    </row>
    <row r="21" spans="1:17" ht="12.75">
      <c r="A21" s="20">
        <f t="shared" si="1"/>
        <v>1.4284699409124848</v>
      </c>
      <c r="B21" s="1">
        <v>6</v>
      </c>
      <c r="C21" s="7"/>
      <c r="D21" s="5"/>
      <c r="E21" s="7"/>
      <c r="F21" s="7"/>
      <c r="G21" s="7"/>
      <c r="H21" s="5"/>
      <c r="I21" s="5"/>
      <c r="J21" s="7"/>
      <c r="K21" s="7"/>
      <c r="L21" s="7"/>
      <c r="M21" s="7"/>
      <c r="N21" s="5"/>
      <c r="O21" s="5"/>
      <c r="P21" s="5"/>
      <c r="Q21" s="5"/>
    </row>
    <row r="22" spans="1:17" ht="12.75">
      <c r="A22" s="20">
        <f t="shared" si="1"/>
        <v>1.5882910298599249</v>
      </c>
      <c r="B22" s="1">
        <v>10</v>
      </c>
      <c r="C22" s="7"/>
      <c r="D22" s="5">
        <f>LOG10(D9)-$A22</f>
        <v>0.08380682807579265</v>
      </c>
      <c r="E22" s="7">
        <f aca="true" t="shared" si="2" ref="E22:F26">LOG10(E9)-$A22</f>
        <v>0.01376896146803741</v>
      </c>
      <c r="F22" s="7">
        <f t="shared" si="2"/>
        <v>-0.02126466370086444</v>
      </c>
      <c r="G22" s="7"/>
      <c r="H22" s="5">
        <f aca="true" t="shared" si="3" ref="H22:J23">LOG10(H9)-$A22</f>
        <v>0.03495826053797568</v>
      </c>
      <c r="I22" s="5">
        <f t="shared" si="3"/>
        <v>0.008306065766535253</v>
      </c>
      <c r="J22" s="7">
        <f t="shared" si="3"/>
        <v>0.06492148391541885</v>
      </c>
      <c r="K22" s="7"/>
      <c r="L22" s="7"/>
      <c r="M22" s="7"/>
      <c r="N22" s="5"/>
      <c r="O22" s="5"/>
      <c r="P22" s="5"/>
      <c r="Q22" s="5"/>
    </row>
    <row r="23" spans="1:17" ht="12.75">
      <c r="A23" s="20">
        <f t="shared" si="1"/>
        <v>1.5857718008670616</v>
      </c>
      <c r="B23" s="1">
        <v>11</v>
      </c>
      <c r="C23" s="7">
        <f>LOG10(C10)-$A23</f>
        <v>0.016288190460900687</v>
      </c>
      <c r="D23" s="5">
        <f>LOG10(D10)-$A23</f>
        <v>0.0769860308145125</v>
      </c>
      <c r="E23" s="7">
        <f t="shared" si="2"/>
        <v>-0.005988204250251483</v>
      </c>
      <c r="F23" s="7">
        <f t="shared" si="2"/>
        <v>-0.02946930009977433</v>
      </c>
      <c r="G23" s="7">
        <f>LOG10(G10)-$A23</f>
        <v>0.005292806159437502</v>
      </c>
      <c r="H23" s="5">
        <f t="shared" si="3"/>
        <v>0.03747748953083896</v>
      </c>
      <c r="I23" s="5">
        <f t="shared" si="3"/>
        <v>-0.017570076800066614</v>
      </c>
      <c r="J23" s="7">
        <f t="shared" si="3"/>
        <v>0.07223959579005079</v>
      </c>
      <c r="K23" s="7"/>
      <c r="L23" s="7"/>
      <c r="M23" s="7"/>
      <c r="N23" s="5"/>
      <c r="O23" s="5"/>
      <c r="P23" s="5"/>
      <c r="Q23" s="5"/>
    </row>
    <row r="24" spans="1:17" ht="12.75">
      <c r="A24" s="20">
        <f t="shared" si="1"/>
        <v>1.4710386699273243</v>
      </c>
      <c r="B24" s="1">
        <v>12</v>
      </c>
      <c r="C24" s="7">
        <f>LOG10(C11)-$A24</f>
        <v>-0.008640672028368268</v>
      </c>
      <c r="D24" s="5"/>
      <c r="E24" s="7">
        <f t="shared" si="2"/>
        <v>-0.03806937905291852</v>
      </c>
      <c r="F24" s="7">
        <f t="shared" si="2"/>
        <v>-0.056065321956506375</v>
      </c>
      <c r="G24" s="7">
        <f>LOG10(G11)-$A24</f>
        <v>-0.02388063858510514</v>
      </c>
      <c r="H24" s="5">
        <f aca="true" t="shared" si="4" ref="H24:I26">LOG10(H11)-$A24</f>
        <v>0.04747526995056317</v>
      </c>
      <c r="I24" s="5">
        <f t="shared" si="4"/>
        <v>-0.03967490576833699</v>
      </c>
      <c r="J24" s="7">
        <f>LOG10(J11)-$A24</f>
        <v>0.08526383083996292</v>
      </c>
      <c r="K24" s="7"/>
      <c r="L24" s="7"/>
      <c r="M24" s="7"/>
      <c r="N24" s="5"/>
      <c r="O24" s="5"/>
      <c r="P24" s="5"/>
      <c r="Q24" s="5"/>
    </row>
    <row r="25" spans="1:17" ht="12.75">
      <c r="A25" s="20">
        <f t="shared" si="1"/>
        <v>1.38232763007427</v>
      </c>
      <c r="B25" s="1">
        <v>13</v>
      </c>
      <c r="C25" s="7">
        <f>LOG10(C12)-$A25</f>
        <v>-0.007579284064166192</v>
      </c>
      <c r="D25" s="5">
        <f>LOG10(D12)-$A25</f>
        <v>0.015612378597767762</v>
      </c>
      <c r="E25" s="7">
        <f t="shared" si="2"/>
        <v>-0.03990494925206378</v>
      </c>
      <c r="F25" s="7">
        <f t="shared" si="2"/>
        <v>-0.04387113646966512</v>
      </c>
      <c r="G25" s="7">
        <f>LOG10(G12)-$A25</f>
        <v>-0.0021163883626640345</v>
      </c>
      <c r="H25" s="5">
        <f t="shared" si="4"/>
        <v>0.05700506375599268</v>
      </c>
      <c r="I25" s="5">
        <f t="shared" si="4"/>
        <v>-0.03990494925206378</v>
      </c>
      <c r="J25" s="7">
        <f>LOG10(J12)-$A25</f>
        <v>0.08007036782468613</v>
      </c>
      <c r="K25" s="7"/>
      <c r="L25" s="7"/>
      <c r="M25" s="7"/>
      <c r="N25" s="5"/>
      <c r="O25" s="5"/>
      <c r="P25" s="5"/>
      <c r="Q25" s="5"/>
    </row>
    <row r="26" spans="1:17" ht="12.75">
      <c r="A26" s="20">
        <f t="shared" si="1"/>
        <v>1.4119678378310927</v>
      </c>
      <c r="B26" s="1">
        <v>14</v>
      </c>
      <c r="C26" s="7">
        <f>LOG10(C13)-$A26</f>
        <v>0.019395926327894664</v>
      </c>
      <c r="D26" s="5">
        <f>LOG10(D13)-$A26</f>
        <v>0.027364855999169935</v>
      </c>
      <c r="E26" s="7">
        <f t="shared" si="2"/>
        <v>-0.015768490735356355</v>
      </c>
      <c r="F26" s="7">
        <f t="shared" si="2"/>
        <v>-0.03175659611948678</v>
      </c>
      <c r="G26" s="7">
        <f>LOG10(G13)-$A26</f>
        <v>0.003005510139725276</v>
      </c>
      <c r="H26" s="5">
        <f t="shared" si="4"/>
        <v>0.04287702217741751</v>
      </c>
      <c r="I26" s="5">
        <f t="shared" si="4"/>
        <v>-0.022801753466560326</v>
      </c>
      <c r="J26" s="7">
        <f>LOG10(J13)-$A26</f>
        <v>0.06515341688856968</v>
      </c>
      <c r="K26" s="7"/>
      <c r="L26" s="7"/>
      <c r="M26" s="7"/>
      <c r="N26" s="5"/>
      <c r="O26" s="5"/>
      <c r="P26" s="5"/>
      <c r="Q26" s="5"/>
    </row>
    <row r="27" spans="1:15" ht="12.75">
      <c r="A27" s="20">
        <f t="shared" si="1"/>
        <v>1.530817722575181</v>
      </c>
      <c r="B27" s="1">
        <v>7</v>
      </c>
      <c r="C27" s="7"/>
      <c r="D27" s="7"/>
      <c r="E27" s="7"/>
      <c r="F27" s="7"/>
      <c r="G27" s="5"/>
      <c r="H27" s="7"/>
      <c r="I27" s="7"/>
      <c r="J27" s="5"/>
      <c r="K27" s="7"/>
      <c r="L27" s="5"/>
      <c r="M27" s="5"/>
      <c r="N27" s="5"/>
      <c r="O27" s="5"/>
    </row>
    <row r="28" spans="1:15" ht="12.75">
      <c r="A28" s="20">
        <f t="shared" si="1"/>
        <v>1.0924544364730984</v>
      </c>
      <c r="B28" s="1">
        <v>8</v>
      </c>
      <c r="C28" s="7"/>
      <c r="D28" s="7"/>
      <c r="E28" s="7"/>
      <c r="F28" s="7"/>
      <c r="G28" s="5"/>
      <c r="H28" s="7"/>
      <c r="I28" s="7"/>
      <c r="J28" s="5"/>
      <c r="K28" s="7"/>
      <c r="L28" s="5"/>
      <c r="M28" s="5"/>
      <c r="N28" s="5"/>
      <c r="O28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