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80" yWindow="1980" windowWidth="21460" windowHeight="13580" activeTab="0"/>
  </bookViews>
  <sheets>
    <sheet name="Feuil1" sheetId="1" r:id="rId1"/>
  </sheets>
  <definedNames>
    <definedName name="dap">'Feuil1'!$J$7:$O$7</definedName>
    <definedName name="dapdist">'Feuil1'!$J$12:$O$12</definedName>
    <definedName name="dapmax">'Feuil1'!$J$14:$O$14</definedName>
    <definedName name="dapmin">'Feuil1'!$J$13:$O$13</definedName>
    <definedName name="dapprox">'Feuil1'!$J$9:$O$9</definedName>
    <definedName name="dtart">'Feuil1'!$J$11:$O$11</definedName>
    <definedName name="dtprox">'Feuil1'!$J$8:$O$8</definedName>
    <definedName name="dtsusart">'Feuil1'!$J$10:$O$10</definedName>
    <definedName name="largeur">'Feuil1'!$J$6:$O$6</definedName>
    <definedName name="longueur">'Feuil1'!$J$5:$O$5</definedName>
    <definedName name="magnum">'Feuil1'!$J$15:$O$15</definedName>
    <definedName name="uncif">'Feuil1'!$J$16:$O$16</definedName>
    <definedName name="_xlnm.Print_Area">'Feuil1'!$B$1:$P$29</definedName>
  </definedNames>
  <calcPr fullCalcOnLoad="1"/>
</workbook>
</file>

<file path=xl/sharedStrings.xml><?xml version="1.0" encoding="utf-8"?>
<sst xmlns="http://schemas.openxmlformats.org/spreadsheetml/2006/main" count="29" uniqueCount="27">
  <si>
    <t>van de Weerd</t>
  </si>
  <si>
    <t>Lyon, Guimet</t>
  </si>
  <si>
    <t>n = 5 à 8</t>
  </si>
  <si>
    <t>"cf crassum"</t>
  </si>
  <si>
    <t>LGI 25</t>
  </si>
  <si>
    <t>MSG P 165</t>
  </si>
  <si>
    <t>n = 3 à 7</t>
  </si>
  <si>
    <t>n =4 à 6</t>
  </si>
  <si>
    <t>Le Soler</t>
  </si>
  <si>
    <t>H. crassum</t>
  </si>
  <si>
    <t>Apolokkia</t>
  </si>
  <si>
    <t>Montmartel</t>
  </si>
  <si>
    <t>Chabeuil</t>
  </si>
  <si>
    <t>Malusteni</t>
  </si>
  <si>
    <t>Iaras</t>
  </si>
  <si>
    <t>Budapest</t>
  </si>
  <si>
    <t>V 13411/14</t>
  </si>
  <si>
    <t>Log10 H.med.</t>
  </si>
  <si>
    <t>Çalta</t>
  </si>
  <si>
    <t>Alberdi 1995</t>
  </si>
  <si>
    <t>H. heintzi</t>
  </si>
  <si>
    <t>H. tchicoicum</t>
  </si>
  <si>
    <t>Samson</t>
  </si>
  <si>
    <t>"Kislang"</t>
  </si>
  <si>
    <t>Ercsi</t>
  </si>
  <si>
    <t xml:space="preserve">"Kislang" </t>
  </si>
  <si>
    <t>FSL 210433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</si>
</sst>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.00\ &quot;F&quot;;\-#,##0.00\ &quot;F&quot;"/>
    <numFmt numFmtId="166" formatCode="d/m/yy"/>
    <numFmt numFmtId="167" formatCode="h\:mm\ am/pm"/>
    <numFmt numFmtId="168" formatCode="h\:mm\:ss\ am/pm"/>
    <numFmt numFmtId="169" formatCode="h\:mm"/>
    <numFmt numFmtId="170" formatCode="h\:mm\:ss"/>
    <numFmt numFmtId="171" formatCode="d/m/yy\ h\:mm"/>
    <numFmt numFmtId="172" formatCode="0.000"/>
    <numFmt numFmtId="173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Verdan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MT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Feuil1!$C$17</c:f>
              <c:strCache>
                <c:ptCount val="1"/>
                <c:pt idx="0">
                  <c:v>H. crassum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Feuil1!$C$18:$C$27</c:f>
              <c:numCache/>
            </c:numRef>
          </c:val>
          <c:smooth val="0"/>
        </c:ser>
        <c:ser>
          <c:idx val="1"/>
          <c:order val="1"/>
          <c:tx>
            <c:strRef>
              <c:f>Feuil1!$D$17</c:f>
              <c:strCache>
                <c:ptCount val="1"/>
                <c:pt idx="0">
                  <c:v>"Kislang"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Feuil1!$D$18:$D$27</c:f>
              <c:numCache/>
            </c:numRef>
          </c:val>
          <c:smooth val="0"/>
        </c:ser>
        <c:ser>
          <c:idx val="2"/>
          <c:order val="2"/>
          <c:tx>
            <c:strRef>
              <c:f>Feuil1!$E$17</c:f>
              <c:strCache>
                <c:ptCount val="1"/>
                <c:pt idx="0">
                  <c:v>Montmartel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Feuil1!$E$18:$E$27</c:f>
              <c:numCache/>
            </c:numRef>
          </c:val>
          <c:smooth val="0"/>
        </c:ser>
        <c:ser>
          <c:idx val="3"/>
          <c:order val="3"/>
          <c:tx>
            <c:strRef>
              <c:f>Feuil1!$F$17</c:f>
              <c:strCache>
                <c:ptCount val="1"/>
                <c:pt idx="0">
                  <c:v>Chabeuil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Feuil1!$F$18:$F$27</c:f>
              <c:numCache/>
            </c:numRef>
          </c:val>
          <c:smooth val="0"/>
        </c:ser>
        <c:ser>
          <c:idx val="4"/>
          <c:order val="4"/>
          <c:tx>
            <c:strRef>
              <c:f>Feuil1!$G$17</c:f>
              <c:strCache>
                <c:ptCount val="1"/>
                <c:pt idx="0">
                  <c:v>Apolokkia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Feuil1!$G$18:$G$27</c:f>
              <c:numCache/>
            </c:numRef>
          </c:val>
          <c:smooth val="0"/>
        </c:ser>
        <c:axId val="11491799"/>
        <c:axId val="36317328"/>
      </c:lineChart>
      <c:catAx>
        <c:axId val="114917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6317328"/>
        <c:crosses val="autoZero"/>
        <c:auto val="1"/>
        <c:lblOffset val="100"/>
        <c:noMultiLvlLbl val="0"/>
      </c:catAx>
      <c:valAx>
        <c:axId val="36317328"/>
        <c:scaling>
          <c:orientation val="minMax"/>
          <c:max val="0.15"/>
          <c:min val="-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91799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MT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Feuil1!$J$17</c:f>
              <c:strCache>
                <c:ptCount val="1"/>
                <c:pt idx="0">
                  <c:v>Le Soler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Feuil1!$I$18:$I$27</c:f>
              <c:numCache/>
            </c:numRef>
          </c:cat>
          <c:val>
            <c:numRef>
              <c:f>Feuil1!$J$18:$J$27</c:f>
              <c:numCache/>
            </c:numRef>
          </c:val>
          <c:smooth val="0"/>
        </c:ser>
        <c:ser>
          <c:idx val="1"/>
          <c:order val="1"/>
          <c:tx>
            <c:strRef>
              <c:f>Feuil1!$K$17</c:f>
              <c:strCache>
                <c:ptCount val="1"/>
                <c:pt idx="0">
                  <c:v>Iaras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Feuil1!$I$18:$I$27</c:f>
              <c:numCache/>
            </c:numRef>
          </c:cat>
          <c:val>
            <c:numRef>
              <c:f>Feuil1!$K$18:$K$27</c:f>
              <c:numCache/>
            </c:numRef>
          </c:val>
          <c:smooth val="0"/>
        </c:ser>
        <c:ser>
          <c:idx val="2"/>
          <c:order val="2"/>
          <c:tx>
            <c:strRef>
              <c:f>Feuil1!$L$17</c:f>
              <c:strCache>
                <c:ptCount val="1"/>
                <c:pt idx="0">
                  <c:v>Malusteni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Feuil1!$I$18:$I$27</c:f>
              <c:numCache/>
            </c:numRef>
          </c:cat>
          <c:val>
            <c:numRef>
              <c:f>Feuil1!$L$18:$L$27</c:f>
              <c:numCache/>
            </c:numRef>
          </c:val>
          <c:smooth val="0"/>
        </c:ser>
        <c:ser>
          <c:idx val="3"/>
          <c:order val="3"/>
          <c:tx>
            <c:strRef>
              <c:f>Feuil1!$M$17</c:f>
              <c:strCache>
                <c:ptCount val="1"/>
                <c:pt idx="0">
                  <c:v>H. heintzi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Feuil1!$I$18:$I$27</c:f>
              <c:numCache/>
            </c:numRef>
          </c:cat>
          <c:val>
            <c:numRef>
              <c:f>Feuil1!$M$18:$M$27</c:f>
              <c:numCache/>
            </c:numRef>
          </c:val>
          <c:smooth val="0"/>
        </c:ser>
        <c:ser>
          <c:idx val="4"/>
          <c:order val="4"/>
          <c:tx>
            <c:strRef>
              <c:f>Feuil1!$N$17</c:f>
              <c:strCache>
                <c:ptCount val="1"/>
                <c:pt idx="0">
                  <c:v>H. tchicoicum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Feuil1!$I$18:$I$27</c:f>
              <c:numCache/>
            </c:numRef>
          </c:cat>
          <c:val>
            <c:numRef>
              <c:f>Feuil1!$N$18:$N$27</c:f>
              <c:numCache/>
            </c:numRef>
          </c:val>
          <c:smooth val="0"/>
        </c:ser>
        <c:axId val="58420497"/>
        <c:axId val="56022426"/>
      </c:lineChart>
      <c:catAx>
        <c:axId val="584204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6022426"/>
        <c:crosses val="autoZero"/>
        <c:auto val="1"/>
        <c:lblOffset val="100"/>
        <c:noMultiLvlLbl val="0"/>
      </c:catAx>
      <c:valAx>
        <c:axId val="56022426"/>
        <c:scaling>
          <c:orientation val="minMax"/>
          <c:max val="0.15"/>
          <c:min val="-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20497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0.50875</cdr:x>
      <cdr:y>0.533</cdr:y>
    </cdr:from>
    <cdr:to>
      <cdr:x>0.52575</cdr:x>
      <cdr:y>0.59525</cdr:y>
    </cdr:to>
    <cdr:sp>
      <cdr:nvSpPr>
        <cdr:cNvPr id="1" name="TextBox 1"/>
        <cdr:cNvSpPr txBox="1">
          <a:spLocks noChangeArrowheads="1"/>
        </cdr:cNvSpPr>
      </cdr:nvSpPr>
      <cdr:spPr>
        <a:xfrm>
          <a:off x="3133725" y="1704975"/>
          <a:ext cx="104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0.5325</cdr:y>
    </cdr:from>
    <cdr:to>
      <cdr:x>0.51725</cdr:x>
      <cdr:y>0.59475</cdr:y>
    </cdr:to>
    <cdr:sp>
      <cdr:nvSpPr>
        <cdr:cNvPr id="1" name="TextBox 1"/>
        <cdr:cNvSpPr txBox="1">
          <a:spLocks noChangeArrowheads="1"/>
        </cdr:cNvSpPr>
      </cdr:nvSpPr>
      <cdr:spPr>
        <a:xfrm>
          <a:off x="3086100" y="1704975"/>
          <a:ext cx="104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30</xdr:row>
      <xdr:rowOff>38100</xdr:rowOff>
    </xdr:from>
    <xdr:to>
      <xdr:col>7</xdr:col>
      <xdr:colOff>552450</xdr:colOff>
      <xdr:row>51</xdr:row>
      <xdr:rowOff>47625</xdr:rowOff>
    </xdr:to>
    <xdr:graphicFrame>
      <xdr:nvGraphicFramePr>
        <xdr:cNvPr id="1" name="Chart 2"/>
        <xdr:cNvGraphicFramePr/>
      </xdr:nvGraphicFramePr>
      <xdr:xfrm>
        <a:off x="190500" y="4886325"/>
        <a:ext cx="61626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30</xdr:row>
      <xdr:rowOff>0</xdr:rowOff>
    </xdr:from>
    <xdr:to>
      <xdr:col>15</xdr:col>
      <xdr:colOff>371475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6629400" y="4848225"/>
        <a:ext cx="61722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L17" sqref="L17:M17"/>
    </sheetView>
  </sheetViews>
  <sheetFormatPr defaultColWidth="10.875" defaultRowHeight="12"/>
  <cols>
    <col min="2" max="2" width="10.875" style="1" customWidth="1"/>
  </cols>
  <sheetData>
    <row r="1" spans="4:12" s="4" customFormat="1" ht="12.75">
      <c r="D1" t="s">
        <v>24</v>
      </c>
      <c r="G1" s="4" t="s">
        <v>0</v>
      </c>
      <c r="J1" s="4" t="s">
        <v>19</v>
      </c>
      <c r="K1" s="4" t="s">
        <v>22</v>
      </c>
      <c r="L1" s="4" t="s">
        <v>22</v>
      </c>
    </row>
    <row r="2" spans="4:13" s="4" customFormat="1" ht="12.75">
      <c r="D2" s="4" t="s">
        <v>15</v>
      </c>
      <c r="E2" s="4" t="s">
        <v>1</v>
      </c>
      <c r="F2" s="4" t="s">
        <v>1</v>
      </c>
      <c r="G2" s="4">
        <v>1982</v>
      </c>
      <c r="M2" s="4" t="s">
        <v>18</v>
      </c>
    </row>
    <row r="3" spans="3:14" s="4" customFormat="1" ht="12.75">
      <c r="C3" s="4" t="s">
        <v>2</v>
      </c>
      <c r="D3" s="4" t="s">
        <v>23</v>
      </c>
      <c r="F3" s="4" t="s">
        <v>26</v>
      </c>
      <c r="G3" s="4" t="s">
        <v>3</v>
      </c>
      <c r="K3" s="4" t="s">
        <v>5</v>
      </c>
      <c r="L3" s="4" t="s">
        <v>4</v>
      </c>
      <c r="M3" s="4" t="s">
        <v>6</v>
      </c>
      <c r="N3" s="4" t="s">
        <v>7</v>
      </c>
    </row>
    <row r="4" spans="3:14" s="4" customFormat="1" ht="12.75">
      <c r="C4" s="4" t="s">
        <v>9</v>
      </c>
      <c r="D4" s="4" t="s">
        <v>16</v>
      </c>
      <c r="E4" s="4" t="s">
        <v>11</v>
      </c>
      <c r="F4" s="4" t="s">
        <v>12</v>
      </c>
      <c r="G4" s="4" t="s">
        <v>10</v>
      </c>
      <c r="J4" s="4" t="s">
        <v>8</v>
      </c>
      <c r="K4" s="4" t="s">
        <v>14</v>
      </c>
      <c r="L4" s="4" t="s">
        <v>13</v>
      </c>
      <c r="M4" s="4" t="s">
        <v>20</v>
      </c>
      <c r="N4" s="4" t="s">
        <v>21</v>
      </c>
    </row>
    <row r="5" spans="2:14" ht="12.75">
      <c r="B5" s="1">
        <v>1</v>
      </c>
      <c r="C5" s="2">
        <v>225.14285714286</v>
      </c>
      <c r="D5">
        <v>277</v>
      </c>
      <c r="E5">
        <v>237</v>
      </c>
      <c r="G5" s="2"/>
      <c r="H5" s="2"/>
      <c r="I5" s="1">
        <v>1</v>
      </c>
      <c r="J5">
        <v>244.8</v>
      </c>
      <c r="K5">
        <v>236</v>
      </c>
      <c r="L5">
        <v>235</v>
      </c>
      <c r="M5" s="2">
        <v>234.71428571429</v>
      </c>
      <c r="N5" s="2">
        <v>269.25</v>
      </c>
    </row>
    <row r="6" spans="2:14" ht="12.75">
      <c r="B6" s="1">
        <v>3</v>
      </c>
      <c r="C6" s="2">
        <v>28.5</v>
      </c>
      <c r="D6">
        <v>31.9</v>
      </c>
      <c r="E6">
        <v>27</v>
      </c>
      <c r="F6">
        <v>28</v>
      </c>
      <c r="G6" s="2"/>
      <c r="H6" s="2"/>
      <c r="I6" s="1">
        <v>3</v>
      </c>
      <c r="J6">
        <v>32.6</v>
      </c>
      <c r="K6">
        <v>33</v>
      </c>
      <c r="L6">
        <v>28.5</v>
      </c>
      <c r="M6" s="2">
        <v>31.357142857143</v>
      </c>
      <c r="N6" s="2">
        <v>33.125</v>
      </c>
    </row>
    <row r="7" spans="2:14" ht="12.75">
      <c r="B7" s="1">
        <v>4</v>
      </c>
      <c r="C7" s="2">
        <v>26.657142857143</v>
      </c>
      <c r="D7">
        <v>33</v>
      </c>
      <c r="E7">
        <v>26</v>
      </c>
      <c r="F7">
        <v>26</v>
      </c>
      <c r="G7" s="2"/>
      <c r="H7" s="2"/>
      <c r="I7" s="1">
        <v>4</v>
      </c>
      <c r="J7">
        <v>22.6</v>
      </c>
      <c r="K7">
        <v>27</v>
      </c>
      <c r="L7">
        <v>27</v>
      </c>
      <c r="M7" s="2">
        <v>29.214285714286</v>
      </c>
      <c r="N7" s="2">
        <v>31</v>
      </c>
    </row>
    <row r="8" spans="2:14" ht="12.75">
      <c r="B8" s="1">
        <v>5</v>
      </c>
      <c r="C8" s="2">
        <v>42.25</v>
      </c>
      <c r="D8">
        <v>48</v>
      </c>
      <c r="G8" s="2">
        <v>42.8</v>
      </c>
      <c r="H8" s="2"/>
      <c r="I8" s="1">
        <v>5</v>
      </c>
      <c r="J8">
        <v>41.4</v>
      </c>
      <c r="K8">
        <v>46</v>
      </c>
      <c r="L8">
        <v>42.5</v>
      </c>
      <c r="M8" s="2">
        <v>48.8</v>
      </c>
      <c r="N8" s="2">
        <v>49</v>
      </c>
    </row>
    <row r="9" spans="2:14" ht="12.75">
      <c r="B9" s="1">
        <v>6</v>
      </c>
      <c r="C9" s="2">
        <v>35.583333333333</v>
      </c>
      <c r="D9">
        <v>40</v>
      </c>
      <c r="E9">
        <v>35</v>
      </c>
      <c r="G9" s="2">
        <v>37.5</v>
      </c>
      <c r="H9" s="2"/>
      <c r="I9" s="1">
        <v>6</v>
      </c>
      <c r="J9">
        <v>33.3</v>
      </c>
      <c r="K9">
        <v>32.5</v>
      </c>
      <c r="L9">
        <v>32.5</v>
      </c>
      <c r="M9" s="2">
        <v>36.833333333333</v>
      </c>
      <c r="N9" s="2">
        <v>37.5</v>
      </c>
    </row>
    <row r="10" spans="2:14" ht="12.75">
      <c r="B10" s="1">
        <v>10</v>
      </c>
      <c r="C10" s="2">
        <v>39.4</v>
      </c>
      <c r="D10">
        <v>42.3</v>
      </c>
      <c r="E10">
        <v>38</v>
      </c>
      <c r="F10">
        <v>39</v>
      </c>
      <c r="G10" s="2"/>
      <c r="H10" s="2"/>
      <c r="I10" s="1">
        <v>10</v>
      </c>
      <c r="J10">
        <v>44.9</v>
      </c>
      <c r="K10">
        <v>46</v>
      </c>
      <c r="L10">
        <v>43</v>
      </c>
      <c r="M10" s="2">
        <v>46.3</v>
      </c>
      <c r="N10" s="2">
        <v>46.833333333333</v>
      </c>
    </row>
    <row r="11" spans="2:14" ht="12.75">
      <c r="B11" s="1">
        <v>11</v>
      </c>
      <c r="C11" s="2">
        <v>39.585714285714</v>
      </c>
      <c r="D11">
        <v>44</v>
      </c>
      <c r="E11">
        <v>37</v>
      </c>
      <c r="F11">
        <v>36</v>
      </c>
      <c r="G11" s="2"/>
      <c r="H11" s="2"/>
      <c r="I11" s="1">
        <v>11</v>
      </c>
      <c r="J11">
        <v>40.5</v>
      </c>
      <c r="K11">
        <v>42.5</v>
      </c>
      <c r="L11">
        <v>39.5</v>
      </c>
      <c r="M11" s="2">
        <v>44.2</v>
      </c>
      <c r="N11" s="2">
        <v>43.416666666667</v>
      </c>
    </row>
    <row r="12" spans="2:14" ht="12.75">
      <c r="B12" s="1">
        <v>12</v>
      </c>
      <c r="C12" s="2">
        <v>32.4375</v>
      </c>
      <c r="D12">
        <v>36</v>
      </c>
      <c r="E12">
        <v>31</v>
      </c>
      <c r="F12">
        <v>30.5</v>
      </c>
      <c r="G12" s="2"/>
      <c r="H12" s="2"/>
      <c r="I12" s="1">
        <v>12</v>
      </c>
      <c r="J12">
        <v>30.2</v>
      </c>
      <c r="K12">
        <v>34.5</v>
      </c>
      <c r="L12">
        <v>34</v>
      </c>
      <c r="M12" s="2">
        <v>35.7</v>
      </c>
      <c r="N12" s="2">
        <v>36.85</v>
      </c>
    </row>
    <row r="13" spans="2:14" ht="12.75">
      <c r="B13" s="1">
        <v>13</v>
      </c>
      <c r="C13" s="2">
        <v>26.025</v>
      </c>
      <c r="D13">
        <v>30.7</v>
      </c>
      <c r="E13">
        <v>24.5</v>
      </c>
      <c r="F13">
        <v>23</v>
      </c>
      <c r="G13" s="2"/>
      <c r="H13" s="2"/>
      <c r="I13" s="1">
        <v>13</v>
      </c>
      <c r="J13">
        <v>22.6</v>
      </c>
      <c r="M13" s="2">
        <v>28.25</v>
      </c>
      <c r="N13" s="2">
        <v>29.85</v>
      </c>
    </row>
    <row r="14" spans="2:14" ht="12.75">
      <c r="B14" s="1">
        <v>14</v>
      </c>
      <c r="C14" s="2">
        <v>28.433333333333</v>
      </c>
      <c r="D14">
        <v>32</v>
      </c>
      <c r="E14">
        <v>28</v>
      </c>
      <c r="F14">
        <v>26</v>
      </c>
      <c r="G14" s="2"/>
      <c r="H14" s="2"/>
      <c r="I14" s="1">
        <v>14</v>
      </c>
      <c r="K14">
        <v>31.5</v>
      </c>
      <c r="L14">
        <v>29</v>
      </c>
      <c r="M14" s="2">
        <v>31.125</v>
      </c>
      <c r="N14" s="2">
        <v>31.616666666667</v>
      </c>
    </row>
    <row r="15" spans="2:14" ht="12.75">
      <c r="B15" s="1">
        <v>7</v>
      </c>
      <c r="C15" s="2">
        <v>39.083333333333</v>
      </c>
      <c r="D15">
        <v>44</v>
      </c>
      <c r="G15" s="2">
        <v>40.7</v>
      </c>
      <c r="H15" s="2"/>
      <c r="I15" s="1">
        <v>7</v>
      </c>
      <c r="J15">
        <v>39.7</v>
      </c>
      <c r="M15" s="2">
        <v>45.375</v>
      </c>
      <c r="N15" s="2">
        <v>44.5</v>
      </c>
    </row>
    <row r="16" spans="2:14" ht="12.75">
      <c r="B16" s="1">
        <v>8</v>
      </c>
      <c r="C16" s="2">
        <v>9.75</v>
      </c>
      <c r="D16">
        <v>10</v>
      </c>
      <c r="G16" s="2"/>
      <c r="H16" s="2"/>
      <c r="I16" s="1">
        <v>8</v>
      </c>
      <c r="J16">
        <v>10.9</v>
      </c>
      <c r="M16" s="2">
        <v>11.6</v>
      </c>
      <c r="N16" s="2">
        <v>10.875</v>
      </c>
    </row>
    <row r="17" spans="1:14" s="1" customFormat="1" ht="12.75">
      <c r="A17" t="s">
        <v>17</v>
      </c>
      <c r="C17" s="1" t="str">
        <f>C4</f>
        <v>H. crassum</v>
      </c>
      <c r="D17" s="1" t="s">
        <v>25</v>
      </c>
      <c r="E17" s="1" t="str">
        <f>E4</f>
        <v>Montmartel</v>
      </c>
      <c r="F17" s="1" t="str">
        <f>F4</f>
        <v>Chabeuil</v>
      </c>
      <c r="G17" s="1" t="str">
        <f>G4</f>
        <v>Apolokkia</v>
      </c>
      <c r="J17" s="1" t="str">
        <f>J4</f>
        <v>Le Soler</v>
      </c>
      <c r="K17" s="1" t="str">
        <f>K4</f>
        <v>Iaras</v>
      </c>
      <c r="L17" s="1" t="str">
        <f>L4</f>
        <v>Malusteni</v>
      </c>
      <c r="M17" s="1" t="str">
        <f>M4</f>
        <v>H. heintzi</v>
      </c>
      <c r="N17" s="1" t="str">
        <f>N4</f>
        <v>H. tchicoicum</v>
      </c>
    </row>
    <row r="18" spans="1:16" ht="12.75">
      <c r="A18" s="3">
        <v>2.392</v>
      </c>
      <c r="B18" s="1">
        <v>1</v>
      </c>
      <c r="C18" s="3">
        <f aca="true" t="shared" si="0" ref="C18:E20">LOG10(C5)-$A18</f>
        <v>-0.039541826860714835</v>
      </c>
      <c r="D18" s="3">
        <f t="shared" si="0"/>
        <v>0.05047976906444873</v>
      </c>
      <c r="E18" s="3">
        <f t="shared" si="0"/>
        <v>-0.01725165398989592</v>
      </c>
      <c r="F18" s="3"/>
      <c r="G18" s="3"/>
      <c r="H18" s="3"/>
      <c r="I18" s="1">
        <v>1</v>
      </c>
      <c r="J18" s="3">
        <f aca="true" t="shared" si="1" ref="J18:N25">LOG10(J5)-$A18</f>
        <v>-0.003188586526476467</v>
      </c>
      <c r="K18" s="3">
        <f t="shared" si="1"/>
        <v>-0.019087997029893167</v>
      </c>
      <c r="L18" s="3">
        <f t="shared" si="1"/>
        <v>-0.020932137728263633</v>
      </c>
      <c r="M18" s="3">
        <f t="shared" si="1"/>
        <v>-0.021460476579187038</v>
      </c>
      <c r="N18" s="3">
        <f t="shared" si="1"/>
        <v>0.0381557119700191</v>
      </c>
      <c r="O18" s="3"/>
      <c r="P18" s="3"/>
    </row>
    <row r="19" spans="1:16" ht="12.75">
      <c r="A19" s="3">
        <v>1.407</v>
      </c>
      <c r="B19" s="1">
        <v>3</v>
      </c>
      <c r="C19" s="3">
        <f t="shared" si="0"/>
        <v>0.04784486000851018</v>
      </c>
      <c r="D19" s="3">
        <f t="shared" si="0"/>
        <v>0.09679068305718097</v>
      </c>
      <c r="E19" s="3">
        <f t="shared" si="0"/>
        <v>0.024363764158987333</v>
      </c>
      <c r="F19" s="3">
        <f>LOG10(F6)-$A19</f>
        <v>0.04015803134221918</v>
      </c>
      <c r="G19" s="3"/>
      <c r="H19" s="3"/>
      <c r="I19" s="1">
        <v>3</v>
      </c>
      <c r="J19" s="3">
        <f t="shared" si="1"/>
        <v>0.1062176000679389</v>
      </c>
      <c r="K19" s="3">
        <f t="shared" si="1"/>
        <v>0.11151393987788749</v>
      </c>
      <c r="L19" s="3">
        <f t="shared" si="1"/>
        <v>0.04784486000851018</v>
      </c>
      <c r="M19" s="3">
        <f t="shared" si="1"/>
        <v>0.0893364845638851</v>
      </c>
      <c r="N19" s="3">
        <f t="shared" si="1"/>
        <v>0.11315588694486411</v>
      </c>
      <c r="O19" s="3"/>
      <c r="P19" s="3"/>
    </row>
    <row r="20" spans="1:16" ht="12.75">
      <c r="A20" s="3">
        <v>1.426</v>
      </c>
      <c r="B20" s="1">
        <v>4</v>
      </c>
      <c r="C20" s="3">
        <f t="shared" si="0"/>
        <v>-0.00018640060377350665</v>
      </c>
      <c r="D20" s="3">
        <f t="shared" si="0"/>
        <v>0.09251393987788759</v>
      </c>
      <c r="E20" s="3">
        <f t="shared" si="0"/>
        <v>-0.01102665202918196</v>
      </c>
      <c r="F20" s="3">
        <f>LOG10(F7)-$A20</f>
        <v>-0.01102665202918196</v>
      </c>
      <c r="G20" s="3"/>
      <c r="H20" s="3"/>
      <c r="I20" s="1">
        <v>4</v>
      </c>
      <c r="J20" s="3">
        <f t="shared" si="1"/>
        <v>-0.07189156085259896</v>
      </c>
      <c r="K20" s="3">
        <f t="shared" si="1"/>
        <v>0.005363764158987427</v>
      </c>
      <c r="L20" s="3">
        <f t="shared" si="1"/>
        <v>0.005363764158987427</v>
      </c>
      <c r="M20" s="3">
        <f t="shared" si="1"/>
        <v>0.0395952723291082</v>
      </c>
      <c r="N20" s="3">
        <f t="shared" si="1"/>
        <v>0.0653616938342727</v>
      </c>
      <c r="O20" s="3"/>
      <c r="P20" s="3"/>
    </row>
    <row r="21" spans="1:16" ht="12.75">
      <c r="A21" s="3">
        <v>1.576</v>
      </c>
      <c r="B21" s="1">
        <v>5</v>
      </c>
      <c r="C21" s="3">
        <f aca="true" t="shared" si="2" ref="C21:D25">LOG10(C8)-$A21</f>
        <v>0.049826713285710866</v>
      </c>
      <c r="D21" s="3">
        <f t="shared" si="2"/>
        <v>0.1052412373755871</v>
      </c>
      <c r="E21" s="3"/>
      <c r="F21" s="3"/>
      <c r="G21" s="3">
        <f>LOG10(G8)-$A21</f>
        <v>0.05544376901317194</v>
      </c>
      <c r="H21" s="3"/>
      <c r="I21" s="1">
        <v>5</v>
      </c>
      <c r="J21" s="3">
        <f t="shared" si="1"/>
        <v>0.04100034112089879</v>
      </c>
      <c r="K21" s="3">
        <f t="shared" si="1"/>
        <v>0.08675783168157403</v>
      </c>
      <c r="L21" s="3">
        <f t="shared" si="1"/>
        <v>0.05238893005031153</v>
      </c>
      <c r="M21" s="3">
        <f t="shared" si="1"/>
        <v>0.11241982200271061</v>
      </c>
      <c r="N21" s="3">
        <f t="shared" si="1"/>
        <v>0.11419608002851356</v>
      </c>
      <c r="O21" s="3"/>
      <c r="P21" s="3"/>
    </row>
    <row r="22" spans="1:16" ht="12.75">
      <c r="A22" s="3">
        <v>1.46</v>
      </c>
      <c r="B22" s="1">
        <v>6</v>
      </c>
      <c r="C22" s="3">
        <f t="shared" si="2"/>
        <v>0.091246628977395</v>
      </c>
      <c r="D22" s="3">
        <f t="shared" si="2"/>
        <v>0.14205999132796232</v>
      </c>
      <c r="E22" s="3">
        <f aca="true" t="shared" si="3" ref="E22:E27">LOG10(E9)-$A22</f>
        <v>0.08406804435027548</v>
      </c>
      <c r="F22" s="3"/>
      <c r="G22" s="3">
        <f>LOG10(G9)-$A22</f>
        <v>0.11403126772771888</v>
      </c>
      <c r="H22" s="3"/>
      <c r="I22" s="1">
        <v>6</v>
      </c>
      <c r="J22" s="3">
        <f t="shared" si="1"/>
        <v>0.06244423350631978</v>
      </c>
      <c r="K22" s="3">
        <f t="shared" si="1"/>
        <v>0.05188336097887447</v>
      </c>
      <c r="L22" s="3">
        <f t="shared" si="1"/>
        <v>0.05188336097887447</v>
      </c>
      <c r="M22" s="3">
        <f t="shared" si="1"/>
        <v>0.10624102330146301</v>
      </c>
      <c r="N22" s="3">
        <f t="shared" si="1"/>
        <v>0.11403126772771888</v>
      </c>
      <c r="O22" s="3"/>
      <c r="P22" s="3"/>
    </row>
    <row r="23" spans="1:16" ht="12.75">
      <c r="A23" s="3">
        <v>1.526</v>
      </c>
      <c r="B23" s="1">
        <v>10</v>
      </c>
      <c r="C23" s="3">
        <f t="shared" si="2"/>
        <v>0.06949622182557391</v>
      </c>
      <c r="D23" s="3">
        <f t="shared" si="2"/>
        <v>0.10034036737504226</v>
      </c>
      <c r="E23" s="3">
        <f t="shared" si="3"/>
        <v>0.05378359661681009</v>
      </c>
      <c r="F23" s="3">
        <f>LOG10(F10)-$A23</f>
        <v>0.06506460702649908</v>
      </c>
      <c r="G23" s="3"/>
      <c r="H23" s="3"/>
      <c r="I23" s="1">
        <v>10</v>
      </c>
      <c r="J23" s="3">
        <f t="shared" si="1"/>
        <v>0.12624634100332321</v>
      </c>
      <c r="K23" s="3">
        <f t="shared" si="1"/>
        <v>0.13675783168157407</v>
      </c>
      <c r="L23" s="3">
        <f t="shared" si="1"/>
        <v>0.1074684555795864</v>
      </c>
      <c r="M23" s="3">
        <f t="shared" si="1"/>
        <v>0.13958099101795307</v>
      </c>
      <c r="N23" s="3">
        <f t="shared" si="1"/>
        <v>0.14455506952143327</v>
      </c>
      <c r="O23" s="3"/>
      <c r="P23" s="3"/>
    </row>
    <row r="24" spans="1:16" ht="12.75">
      <c r="A24" s="3">
        <v>1.51</v>
      </c>
      <c r="B24" s="1">
        <v>11</v>
      </c>
      <c r="C24" s="3">
        <f t="shared" si="2"/>
        <v>0.08753848576797174</v>
      </c>
      <c r="D24" s="3">
        <f t="shared" si="2"/>
        <v>0.13345267648618742</v>
      </c>
      <c r="E24" s="3">
        <f t="shared" si="3"/>
        <v>0.058201724066994975</v>
      </c>
      <c r="F24" s="3">
        <f>LOG10(F11)-$A24</f>
        <v>0.04630250076728726</v>
      </c>
      <c r="G24" s="3"/>
      <c r="H24" s="3"/>
      <c r="I24" s="1">
        <v>11</v>
      </c>
      <c r="J24" s="3">
        <f t="shared" si="1"/>
        <v>0.09745502321466848</v>
      </c>
      <c r="K24" s="3">
        <f t="shared" si="1"/>
        <v>0.11838893005031159</v>
      </c>
      <c r="L24" s="3">
        <f t="shared" si="1"/>
        <v>0.08659709562646012</v>
      </c>
      <c r="M24" s="3">
        <f t="shared" si="1"/>
        <v>0.13542226934909185</v>
      </c>
      <c r="N24" s="3">
        <f t="shared" si="1"/>
        <v>0.12765647725190288</v>
      </c>
      <c r="O24" s="3"/>
      <c r="P24" s="3"/>
    </row>
    <row r="25" spans="1:16" ht="12.75">
      <c r="A25" s="3">
        <v>1.45</v>
      </c>
      <c r="B25" s="1">
        <v>12</v>
      </c>
      <c r="C25" s="3">
        <f t="shared" si="2"/>
        <v>0.061047375192533115</v>
      </c>
      <c r="D25" s="3">
        <f t="shared" si="2"/>
        <v>0.10630250076728731</v>
      </c>
      <c r="E25" s="3">
        <f t="shared" si="3"/>
        <v>0.041361693834272684</v>
      </c>
      <c r="F25" s="3">
        <f>LOG10(F12)-$A25</f>
        <v>0.03429983934678593</v>
      </c>
      <c r="G25" s="3"/>
      <c r="H25" s="3"/>
      <c r="I25" s="1">
        <v>12</v>
      </c>
      <c r="J25" s="3">
        <f t="shared" si="1"/>
        <v>0.030006942957150562</v>
      </c>
      <c r="K25" s="3">
        <f t="shared" si="1"/>
        <v>0.08781909507327423</v>
      </c>
      <c r="L25" s="3">
        <f t="shared" si="1"/>
        <v>0.08147891704225518</v>
      </c>
      <c r="M25" s="3">
        <f t="shared" si="1"/>
        <v>0.10266821611219323</v>
      </c>
      <c r="N25" s="3">
        <f t="shared" si="1"/>
        <v>0.11643749219507016</v>
      </c>
      <c r="O25" s="3"/>
      <c r="P25" s="3"/>
    </row>
    <row r="26" spans="1:16" ht="12.75">
      <c r="A26" s="3">
        <v>1.378</v>
      </c>
      <c r="B26" s="1">
        <v>13</v>
      </c>
      <c r="C26" s="3">
        <f aca="true" t="shared" si="4" ref="C26:D29">LOG10(C13)-$A26</f>
        <v>0.03739073818257377</v>
      </c>
      <c r="D26" s="3">
        <f t="shared" si="4"/>
        <v>0.10913837547718641</v>
      </c>
      <c r="E26" s="3">
        <f t="shared" si="3"/>
        <v>0.011166084364532702</v>
      </c>
      <c r="F26" s="3">
        <f>LOG10(F13)-$A26</f>
        <v>-0.01627216398240705</v>
      </c>
      <c r="G26" s="3"/>
      <c r="H26" s="3"/>
      <c r="I26" s="1">
        <v>13</v>
      </c>
      <c r="J26" s="3">
        <f>LOG10(J13)-$A26</f>
        <v>-0.023891560852598914</v>
      </c>
      <c r="K26" s="3"/>
      <c r="L26" s="3"/>
      <c r="M26" s="3">
        <f aca="true" t="shared" si="5" ref="M26:N29">LOG10(M13)-$A26</f>
        <v>0.07301845215545733</v>
      </c>
      <c r="N26" s="3">
        <f t="shared" si="5"/>
        <v>0.09694433546538783</v>
      </c>
      <c r="O26" s="3"/>
      <c r="P26" s="3"/>
    </row>
    <row r="27" spans="1:16" ht="12.75">
      <c r="A27" s="3">
        <v>1.41</v>
      </c>
      <c r="B27" s="1">
        <v>14</v>
      </c>
      <c r="C27" s="3">
        <f t="shared" si="4"/>
        <v>0.043827776447855404</v>
      </c>
      <c r="D27" s="3">
        <f t="shared" si="4"/>
        <v>0.09514997831990613</v>
      </c>
      <c r="E27" s="3">
        <f t="shared" si="3"/>
        <v>0.03715803134221929</v>
      </c>
      <c r="F27" s="3">
        <f>LOG10(F14)-$A27</f>
        <v>0.004973347970818054</v>
      </c>
      <c r="G27" s="3"/>
      <c r="H27" s="3"/>
      <c r="I27" s="1">
        <v>14</v>
      </c>
      <c r="J27" s="3"/>
      <c r="K27" s="3">
        <f>LOG10(K14)-$A27</f>
        <v>0.08831055378960051</v>
      </c>
      <c r="L27" s="3">
        <f>LOG10(L14)-$A27</f>
        <v>0.05239799789895616</v>
      </c>
      <c r="M27" s="3">
        <f t="shared" si="5"/>
        <v>0.08310936010379288</v>
      </c>
      <c r="N27" s="3">
        <f t="shared" si="5"/>
        <v>0.08991608050502364</v>
      </c>
      <c r="O27" s="3"/>
      <c r="P27" s="3"/>
    </row>
    <row r="28" spans="1:16" ht="12.75">
      <c r="A28" s="3">
        <v>1.537</v>
      </c>
      <c r="B28" s="1">
        <v>7</v>
      </c>
      <c r="C28" s="3">
        <f t="shared" si="4"/>
        <v>0.05499159666745479</v>
      </c>
      <c r="D28" s="3">
        <f t="shared" si="4"/>
        <v>0.1064526764861875</v>
      </c>
      <c r="E28" s="3"/>
      <c r="F28" s="3"/>
      <c r="G28" s="3">
        <f>LOG10(G15)-$A28</f>
        <v>0.0725944092252202</v>
      </c>
      <c r="H28" s="3"/>
      <c r="I28" s="1">
        <v>7</v>
      </c>
      <c r="J28" s="3">
        <f>LOG10(J15)-$A28</f>
        <v>0.06179050676311526</v>
      </c>
      <c r="K28" s="3"/>
      <c r="L28" s="3"/>
      <c r="M28" s="3">
        <f t="shared" si="5"/>
        <v>0.11981663804416898</v>
      </c>
      <c r="N28" s="3">
        <f t="shared" si="5"/>
        <v>0.11136001098093162</v>
      </c>
      <c r="O28" s="3"/>
      <c r="P28" s="3"/>
    </row>
    <row r="29" spans="1:16" ht="12.75">
      <c r="A29" s="3">
        <v>0.977</v>
      </c>
      <c r="B29" s="1">
        <v>8</v>
      </c>
      <c r="C29" s="3">
        <f t="shared" si="4"/>
        <v>0.012004615698536836</v>
      </c>
      <c r="D29" s="3">
        <f t="shared" si="4"/>
        <v>0.02300000000000002</v>
      </c>
      <c r="E29" s="3"/>
      <c r="F29" s="3"/>
      <c r="G29" s="3"/>
      <c r="H29" s="3"/>
      <c r="I29" s="1">
        <v>8</v>
      </c>
      <c r="J29" s="3">
        <f>LOG10(J16)-$A29</f>
        <v>0.0604264979406236</v>
      </c>
      <c r="K29" s="3"/>
      <c r="L29" s="3"/>
      <c r="M29" s="3">
        <f t="shared" si="5"/>
        <v>0.08745798922691861</v>
      </c>
      <c r="N29" s="3">
        <f t="shared" si="5"/>
        <v>0.05942926562667494</v>
      </c>
      <c r="O29" s="3"/>
      <c r="P29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2002-12-18T11:56:57Z</dcterms:created>
  <cp:category/>
  <cp:version/>
  <cp:contentType/>
  <cp:contentStatus/>
</cp:coreProperties>
</file>