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40" yWindow="2580" windowWidth="27240" windowHeight="17140" tabRatio="371" activeTab="0"/>
  </bookViews>
  <sheets>
    <sheet name="Feuil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<sst xmlns="http://schemas.openxmlformats.org/spreadsheetml/2006/main" count="39" uniqueCount="21">
  <si>
    <t>Maximal length</t>
  </si>
  <si>
    <t>Medial length</t>
  </si>
  <si>
    <t xml:space="preserve">Minimal width </t>
  </si>
  <si>
    <t>Proximal width</t>
  </si>
  <si>
    <t>Onager, n=22</t>
  </si>
  <si>
    <t>Distal width max</t>
  </si>
  <si>
    <t>Distal depth medial</t>
  </si>
  <si>
    <t>I-3</t>
  </si>
  <si>
    <t>I-6</t>
  </si>
  <si>
    <t>I-5</t>
  </si>
  <si>
    <t>I-7</t>
  </si>
  <si>
    <t>I-8</t>
  </si>
  <si>
    <t>I-4</t>
  </si>
  <si>
    <t>I-2</t>
  </si>
  <si>
    <t>II-3</t>
  </si>
  <si>
    <t>I-9,II-4</t>
  </si>
  <si>
    <t>II-15</t>
  </si>
  <si>
    <t>II-11</t>
  </si>
  <si>
    <t>II-17</t>
  </si>
  <si>
    <t>32286 A</t>
  </si>
  <si>
    <t>Powers</t>
  </si>
</sst>
</file>

<file path=xl/styles.xml><?xml version="1.0" encoding="utf-8"?>
<styleSheet xmlns="http://schemas.openxmlformats.org/spreadsheetml/2006/main">
  <numFmts count="2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000"/>
    <numFmt numFmtId="173" formatCode="0.000"/>
    <numFmt numFmtId="174" formatCode="#,##0_ ;\-#,##0\ "/>
    <numFmt numFmtId="175" formatCode="0.0"/>
  </numFmts>
  <fonts count="10">
    <font>
      <sz val="9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20"/>
      <name val="Geneva"/>
      <family val="0"/>
    </font>
    <font>
      <sz val="9"/>
      <color indexed="21"/>
      <name val="Geneva"/>
      <family val="0"/>
    </font>
    <font>
      <sz val="8"/>
      <name val="Geneva"/>
      <family val="0"/>
    </font>
    <font>
      <b/>
      <sz val="9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Lien hypertexte" xfId="15"/>
    <cellStyle name="Lien hypertexte visité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Geneva"/>
                <a:ea typeface="Geneva"/>
                <a:cs typeface="Geneva"/>
              </a:rPr>
              <a:t>Natural Trap Femora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Feuil1!$D$9</c:f>
              <c:strCache>
                <c:ptCount val="1"/>
                <c:pt idx="0">
                  <c:v>26435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Feuil1!$C$10:$C$15</c:f>
              <c:numCache/>
            </c:numRef>
          </c:cat>
          <c:val>
            <c:numRef>
              <c:f>Feuil1!$D$10:$D$15</c:f>
              <c:numCache/>
            </c:numRef>
          </c:val>
          <c:smooth val="0"/>
        </c:ser>
        <c:ser>
          <c:idx val="0"/>
          <c:order val="1"/>
          <c:tx>
            <c:strRef>
              <c:f>Feuil1!$E$9</c:f>
              <c:strCache>
                <c:ptCount val="1"/>
                <c:pt idx="0">
                  <c:v>31143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Feuil1!$C$10:$C$15</c:f>
              <c:numCache/>
            </c:numRef>
          </c:cat>
          <c:val>
            <c:numRef>
              <c:f>Feuil1!$E$10:$E$15</c:f>
              <c:numCache/>
            </c:numRef>
          </c:val>
          <c:smooth val="0"/>
        </c:ser>
        <c:ser>
          <c:idx val="1"/>
          <c:order val="2"/>
          <c:tx>
            <c:strRef>
              <c:f>Feuil1!$F$9</c:f>
              <c:strCache>
                <c:ptCount val="1"/>
                <c:pt idx="0">
                  <c:v>44171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Feuil1!$C$10:$C$15</c:f>
              <c:numCache/>
            </c:numRef>
          </c:cat>
          <c:val>
            <c:numRef>
              <c:f>Feuil1!$F$10:$F$15</c:f>
              <c:numCache/>
            </c:numRef>
          </c:val>
          <c:smooth val="0"/>
        </c:ser>
        <c:ser>
          <c:idx val="5"/>
          <c:order val="3"/>
          <c:tx>
            <c:strRef>
              <c:f>Feuil1!$G$9</c:f>
              <c:strCache>
                <c:ptCount val="1"/>
                <c:pt idx="0">
                  <c:v>47899</c:v>
                </c:pt>
              </c:strCache>
            </c:strRef>
          </c:tx>
          <c:spPr>
            <a:ln w="254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Feuil1!$C$10:$C$15</c:f>
              <c:numCache/>
            </c:numRef>
          </c:cat>
          <c:val>
            <c:numRef>
              <c:f>Feuil1!$G$10:$G$15</c:f>
              <c:numCache/>
            </c:numRef>
          </c:val>
          <c:smooth val="0"/>
        </c:ser>
        <c:ser>
          <c:idx val="6"/>
          <c:order val="4"/>
          <c:tx>
            <c:strRef>
              <c:f>Feuil1!$H$9</c:f>
              <c:strCache>
                <c:ptCount val="1"/>
                <c:pt idx="0">
                  <c:v>51467</c:v>
                </c:pt>
              </c:strCache>
            </c:strRef>
          </c:tx>
          <c:spPr>
            <a:ln w="25400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Feuil1!$C$10:$C$15</c:f>
              <c:numCache/>
            </c:numRef>
          </c:cat>
          <c:val>
            <c:numRef>
              <c:f>Feuil1!$H$10:$H$15</c:f>
              <c:numCache/>
            </c:numRef>
          </c:val>
          <c:smooth val="0"/>
        </c:ser>
        <c:ser>
          <c:idx val="7"/>
          <c:order val="5"/>
          <c:tx>
            <c:strRef>
              <c:f>Feuil1!$I$9</c:f>
              <c:strCache>
                <c:ptCount val="1"/>
                <c:pt idx="0">
                  <c:v>51579</c:v>
                </c:pt>
              </c:strCache>
            </c:strRef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Feuil1!$C$10:$C$15</c:f>
              <c:numCache/>
            </c:numRef>
          </c:cat>
          <c:val>
            <c:numRef>
              <c:f>Feuil1!$I$10:$I$15</c:f>
              <c:numCache/>
            </c:numRef>
          </c:val>
          <c:smooth val="0"/>
        </c:ser>
        <c:ser>
          <c:idx val="8"/>
          <c:order val="6"/>
          <c:tx>
            <c:strRef>
              <c:f>Feuil1!$J$9</c:f>
              <c:strCache>
                <c:ptCount val="1"/>
                <c:pt idx="0">
                  <c:v>51982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Feuil1!$C$10:$C$15</c:f>
              <c:numCache/>
            </c:numRef>
          </c:cat>
          <c:val>
            <c:numRef>
              <c:f>Feuil1!$J$10:$J$15</c:f>
              <c:numCache/>
            </c:numRef>
          </c:val>
          <c:smooth val="0"/>
        </c:ser>
        <c:axId val="54058373"/>
        <c:axId val="16763310"/>
      </c:lineChart>
      <c:catAx>
        <c:axId val="540583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6763310"/>
        <c:crosses val="autoZero"/>
        <c:auto val="1"/>
        <c:lblOffset val="100"/>
        <c:noMultiLvlLbl val="0"/>
      </c:catAx>
      <c:valAx>
        <c:axId val="16763310"/>
        <c:scaling>
          <c:orientation val="minMax"/>
          <c:max val="0.1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58373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Natural Trap Femora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Feuil1!$N$9</c:f>
              <c:strCache>
                <c:ptCount val="1"/>
                <c:pt idx="0">
                  <c:v>47888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Feuil1!$M$10:$M$15</c:f>
              <c:numCache/>
            </c:numRef>
          </c:cat>
          <c:val>
            <c:numRef>
              <c:f>Feuil1!$N$10:$N$15</c:f>
              <c:numCache/>
            </c:numRef>
          </c:val>
          <c:smooth val="0"/>
        </c:ser>
        <c:ser>
          <c:idx val="3"/>
          <c:order val="1"/>
          <c:tx>
            <c:strRef>
              <c:f>Feuil1!$O$9</c:f>
              <c:strCache>
                <c:ptCount val="1"/>
                <c:pt idx="0">
                  <c:v>51726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Feuil1!$M$10:$M$15</c:f>
              <c:numCache/>
            </c:numRef>
          </c:cat>
          <c:val>
            <c:numRef>
              <c:f>Feuil1!$O$10:$O$15</c:f>
              <c:numCache/>
            </c:numRef>
          </c:val>
          <c:smooth val="0"/>
        </c:ser>
        <c:ser>
          <c:idx val="0"/>
          <c:order val="2"/>
          <c:tx>
            <c:strRef>
              <c:f>Feuil1!$P$9</c:f>
              <c:strCache>
                <c:ptCount val="1"/>
                <c:pt idx="0">
                  <c:v>Powers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6411"/>
                </a:solidFill>
              </a:ln>
            </c:spPr>
          </c:marker>
          <c:cat>
            <c:numRef>
              <c:f>Feuil1!$M$10:$M$15</c:f>
              <c:numCache/>
            </c:numRef>
          </c:cat>
          <c:val>
            <c:numRef>
              <c:f>Feuil1!$P$10:$P$15</c:f>
              <c:numCache/>
            </c:numRef>
          </c:val>
          <c:smooth val="0"/>
        </c:ser>
        <c:axId val="16652063"/>
        <c:axId val="15650840"/>
      </c:lineChart>
      <c:catAx>
        <c:axId val="166520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5650840"/>
        <c:crosses val="autoZero"/>
        <c:auto val="1"/>
        <c:lblOffset val="100"/>
        <c:noMultiLvlLbl val="0"/>
      </c:catAx>
      <c:valAx>
        <c:axId val="15650840"/>
        <c:scaling>
          <c:orientation val="minMax"/>
          <c:max val="0.1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52063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Natural Trap Femora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335"/>
          <c:w val="0.6975"/>
          <c:h val="0.836"/>
        </c:manualLayout>
      </c:layout>
      <c:lineChart>
        <c:grouping val="standard"/>
        <c:varyColors val="0"/>
        <c:ser>
          <c:idx val="1"/>
          <c:order val="0"/>
          <c:tx>
            <c:strRef>
              <c:f>Feuil1!$D$50</c:f>
              <c:strCache>
                <c:ptCount val="1"/>
                <c:pt idx="0">
                  <c:v>32286 A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Feuil1!$C$51:$C$56</c:f>
              <c:numCache/>
            </c:numRef>
          </c:cat>
          <c:val>
            <c:numRef>
              <c:f>Feuil1!$D$51:$D$56</c:f>
              <c:numCache/>
            </c:numRef>
          </c:val>
          <c:smooth val="0"/>
        </c:ser>
        <c:ser>
          <c:idx val="3"/>
          <c:order val="1"/>
          <c:tx>
            <c:strRef>
              <c:f>Feuil1!$E$50</c:f>
              <c:strCache>
                <c:ptCount val="1"/>
                <c:pt idx="0">
                  <c:v>33254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Feuil1!$C$51:$C$56</c:f>
              <c:numCache/>
            </c:numRef>
          </c:cat>
          <c:val>
            <c:numRef>
              <c:f>Feuil1!$E$51:$E$56</c:f>
              <c:numCache/>
            </c:numRef>
          </c:val>
          <c:smooth val="0"/>
        </c:ser>
        <c:ser>
          <c:idx val="0"/>
          <c:order val="2"/>
          <c:tx>
            <c:strRef>
              <c:f>Feuil1!$F$50</c:f>
              <c:strCache>
                <c:ptCount val="1"/>
                <c:pt idx="0">
                  <c:v>33621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Feuil1!$C$51:$C$56</c:f>
              <c:numCache/>
            </c:numRef>
          </c:cat>
          <c:val>
            <c:numRef>
              <c:f>Feuil1!$F$51:$F$56</c:f>
              <c:numCache/>
            </c:numRef>
          </c:val>
          <c:smooth val="0"/>
        </c:ser>
        <c:ser>
          <c:idx val="2"/>
          <c:order val="3"/>
          <c:tx>
            <c:strRef>
              <c:f>Feuil1!$G$50</c:f>
              <c:strCache>
                <c:ptCount val="1"/>
                <c:pt idx="0">
                  <c:v>34259</c:v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Feuil1!$C$51:$C$56</c:f>
              <c:numCache/>
            </c:numRef>
          </c:cat>
          <c:val>
            <c:numRef>
              <c:f>Feuil1!$G$51:$G$56</c:f>
              <c:numCache/>
            </c:numRef>
          </c:val>
          <c:smooth val="0"/>
        </c:ser>
        <c:ser>
          <c:idx val="4"/>
          <c:order val="4"/>
          <c:tx>
            <c:strRef>
              <c:f>Feuil1!$H$50</c:f>
              <c:strCache>
                <c:ptCount val="1"/>
                <c:pt idx="0">
                  <c:v>35478</c:v>
                </c:pt>
              </c:strCache>
            </c:strRef>
          </c:tx>
          <c:spPr>
            <a:ln w="254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Feuil1!$C$51:$C$56</c:f>
              <c:numCache/>
            </c:numRef>
          </c:cat>
          <c:val>
            <c:numRef>
              <c:f>Feuil1!$H$51:$H$56</c:f>
              <c:numCache/>
            </c:numRef>
          </c:val>
          <c:smooth val="0"/>
        </c:ser>
        <c:ser>
          <c:idx val="5"/>
          <c:order val="5"/>
          <c:tx>
            <c:strRef>
              <c:f>Feuil1!$I$50</c:f>
              <c:strCache>
                <c:ptCount val="1"/>
                <c:pt idx="0">
                  <c:v>43560</c:v>
                </c:pt>
              </c:strCache>
            </c:strRef>
          </c:tx>
          <c:spPr>
            <a:ln w="254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Feuil1!$C$51:$C$56</c:f>
              <c:numCache/>
            </c:numRef>
          </c:cat>
          <c:val>
            <c:numRef>
              <c:f>Feuil1!$I$51:$I$56</c:f>
              <c:numCache/>
            </c:numRef>
          </c:val>
          <c:smooth val="0"/>
        </c:ser>
        <c:ser>
          <c:idx val="6"/>
          <c:order val="6"/>
          <c:tx>
            <c:strRef>
              <c:f>Feuil1!$J$50</c:f>
              <c:strCache>
                <c:ptCount val="1"/>
                <c:pt idx="0">
                  <c:v>43962</c:v>
                </c:pt>
              </c:strCache>
            </c:strRef>
          </c:tx>
          <c:spPr>
            <a:ln w="25400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Feuil1!$C$51:$C$56</c:f>
              <c:numCache/>
            </c:numRef>
          </c:cat>
          <c:val>
            <c:numRef>
              <c:f>Feuil1!$J$51:$J$56</c:f>
              <c:numCache/>
            </c:numRef>
          </c:val>
          <c:smooth val="0"/>
        </c:ser>
        <c:ser>
          <c:idx val="7"/>
          <c:order val="7"/>
          <c:tx>
            <c:strRef>
              <c:f>Feuil1!$K$50</c:f>
              <c:strCache>
                <c:ptCount val="1"/>
                <c:pt idx="0">
                  <c:v>45352</c:v>
                </c:pt>
              </c:strCache>
            </c:strRef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Feuil1!$C$51:$C$56</c:f>
              <c:numCache/>
            </c:numRef>
          </c:cat>
          <c:val>
            <c:numRef>
              <c:f>Feuil1!$K$51:$K$56</c:f>
              <c:numCache/>
            </c:numRef>
          </c:val>
          <c:smooth val="0"/>
        </c:ser>
        <c:ser>
          <c:idx val="8"/>
          <c:order val="8"/>
          <c:tx>
            <c:strRef>
              <c:f>Feuil1!$L$50</c:f>
              <c:strCache>
                <c:ptCount val="1"/>
                <c:pt idx="0">
                  <c:v>47867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Feuil1!$C$51:$C$56</c:f>
              <c:numCache/>
            </c:numRef>
          </c:cat>
          <c:val>
            <c:numRef>
              <c:f>Feuil1!$L$51:$L$56</c:f>
              <c:numCache/>
            </c:numRef>
          </c:val>
          <c:smooth val="0"/>
        </c:ser>
        <c:ser>
          <c:idx val="9"/>
          <c:order val="9"/>
          <c:tx>
            <c:strRef>
              <c:f>Feuil1!$M$50</c:f>
              <c:strCache>
                <c:ptCount val="1"/>
                <c:pt idx="0">
                  <c:v>50423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Feuil1!$C$51:$C$56</c:f>
              <c:numCache/>
            </c:numRef>
          </c:cat>
          <c:val>
            <c:numRef>
              <c:f>Feuil1!$M$51:$M$56</c:f>
              <c:numCache/>
            </c:numRef>
          </c:val>
          <c:smooth val="0"/>
        </c:ser>
        <c:ser>
          <c:idx val="10"/>
          <c:order val="10"/>
          <c:tx>
            <c:strRef>
              <c:f>Feuil1!$N$50</c:f>
              <c:strCache>
                <c:ptCount val="1"/>
                <c:pt idx="0">
                  <c:v>52094</c:v>
                </c:pt>
              </c:strCache>
            </c:strRef>
          </c:tx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Feuil1!$C$51:$C$56</c:f>
              <c:numCache/>
            </c:numRef>
          </c:cat>
          <c:val>
            <c:numRef>
              <c:f>Feuil1!$N$51:$N$56</c:f>
              <c:numCache/>
            </c:numRef>
          </c:val>
          <c:smooth val="0"/>
        </c:ser>
        <c:ser>
          <c:idx val="11"/>
          <c:order val="11"/>
          <c:tx>
            <c:strRef>
              <c:f>Feuil1!$O$50</c:f>
              <c:strCache>
                <c:ptCount val="1"/>
                <c:pt idx="0">
                  <c:v>61613</c:v>
                </c:pt>
              </c:strCache>
            </c:strRef>
          </c:tx>
          <c:spPr>
            <a:ln w="254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Feuil1!$C$51:$C$56</c:f>
              <c:numCache/>
            </c:numRef>
          </c:cat>
          <c:val>
            <c:numRef>
              <c:f>Feuil1!$O$51:$O$56</c:f>
              <c:numCache/>
            </c:numRef>
          </c:val>
          <c:smooth val="0"/>
        </c:ser>
        <c:ser>
          <c:idx val="12"/>
          <c:order val="12"/>
          <c:tx>
            <c:strRef>
              <c:f>Feuil1!$P$50</c:f>
              <c:strCache>
                <c:ptCount val="1"/>
                <c:pt idx="0">
                  <c:v>Powers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9966"/>
              </a:solidFill>
              <a:ln>
                <a:solidFill>
                  <a:srgbClr val="006411"/>
                </a:solidFill>
              </a:ln>
            </c:spPr>
          </c:marker>
          <c:cat>
            <c:numRef>
              <c:f>Feuil1!$C$51:$C$56</c:f>
              <c:numCache/>
            </c:numRef>
          </c:cat>
          <c:val>
            <c:numRef>
              <c:f>Feuil1!$P$51:$P$56</c:f>
              <c:numCache/>
            </c:numRef>
          </c:val>
          <c:smooth val="0"/>
        </c:ser>
        <c:axId val="6639833"/>
        <c:axId val="59758498"/>
      </c:lineChart>
      <c:catAx>
        <c:axId val="66398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9758498"/>
        <c:crosses val="autoZero"/>
        <c:auto val="1"/>
        <c:lblOffset val="100"/>
        <c:noMultiLvlLbl val="0"/>
      </c:catAx>
      <c:valAx>
        <c:axId val="59758498"/>
        <c:scaling>
          <c:orientation val="minMax"/>
          <c:max val="0.1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39833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25"/>
          <c:y val="0.20225"/>
          <c:w val="0.21075"/>
          <c:h val="0.64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16</xdr:row>
      <xdr:rowOff>142875</xdr:rowOff>
    </xdr:from>
    <xdr:to>
      <xdr:col>6</xdr:col>
      <xdr:colOff>447675</xdr:colOff>
      <xdr:row>38</xdr:row>
      <xdr:rowOff>0</xdr:rowOff>
    </xdr:to>
    <xdr:graphicFrame>
      <xdr:nvGraphicFramePr>
        <xdr:cNvPr id="1" name="Chart 5"/>
        <xdr:cNvGraphicFramePr/>
      </xdr:nvGraphicFramePr>
      <xdr:xfrm>
        <a:off x="342900" y="2724150"/>
        <a:ext cx="46005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85725</xdr:colOff>
      <xdr:row>17</xdr:row>
      <xdr:rowOff>66675</xdr:rowOff>
    </xdr:from>
    <xdr:to>
      <xdr:col>14</xdr:col>
      <xdr:colOff>219075</xdr:colOff>
      <xdr:row>38</xdr:row>
      <xdr:rowOff>9525</xdr:rowOff>
    </xdr:to>
    <xdr:graphicFrame>
      <xdr:nvGraphicFramePr>
        <xdr:cNvPr id="2" name="Chart 6"/>
        <xdr:cNvGraphicFramePr/>
      </xdr:nvGraphicFramePr>
      <xdr:xfrm>
        <a:off x="5181600" y="2800350"/>
        <a:ext cx="468630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523875</xdr:colOff>
      <xdr:row>17</xdr:row>
      <xdr:rowOff>66675</xdr:rowOff>
    </xdr:from>
    <xdr:to>
      <xdr:col>22</xdr:col>
      <xdr:colOff>447675</xdr:colOff>
      <xdr:row>38</xdr:row>
      <xdr:rowOff>19050</xdr:rowOff>
    </xdr:to>
    <xdr:graphicFrame>
      <xdr:nvGraphicFramePr>
        <xdr:cNvPr id="3" name="Chart 7"/>
        <xdr:cNvGraphicFramePr/>
      </xdr:nvGraphicFramePr>
      <xdr:xfrm>
        <a:off x="10172700" y="2800350"/>
        <a:ext cx="48101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.5%20Fem%20Nat%20Trap%20DataLog%20graci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B1">
      <selection activeCell="Z45" sqref="Z45"/>
    </sheetView>
  </sheetViews>
  <sheetFormatPr defaultColWidth="11.00390625" defaultRowHeight="12"/>
  <cols>
    <col min="1" max="1" width="12.875" style="0" customWidth="1"/>
    <col min="2" max="2" width="13.125" style="0" customWidth="1"/>
    <col min="3" max="4" width="7.875" style="0" customWidth="1"/>
    <col min="5" max="5" width="9.375" style="2" customWidth="1"/>
    <col min="6" max="10" width="7.875" style="0" customWidth="1"/>
    <col min="11" max="11" width="12.50390625" style="0" customWidth="1"/>
    <col min="12" max="16" width="7.875" style="0" customWidth="1"/>
    <col min="17" max="17" width="9.00390625" style="0" customWidth="1"/>
    <col min="18" max="16384" width="7.875" style="0" customWidth="1"/>
  </cols>
  <sheetData>
    <row r="1" spans="2:16" s="3" customFormat="1" ht="12.75">
      <c r="B1" s="3" t="s">
        <v>4</v>
      </c>
      <c r="C1" s="6"/>
      <c r="D1" s="3">
        <v>26435</v>
      </c>
      <c r="E1" s="3">
        <v>31143</v>
      </c>
      <c r="F1" s="3">
        <v>44171</v>
      </c>
      <c r="G1" s="3">
        <v>47899</v>
      </c>
      <c r="H1" s="3">
        <v>51467</v>
      </c>
      <c r="I1" s="3">
        <v>51579</v>
      </c>
      <c r="J1" s="3">
        <v>51982</v>
      </c>
      <c r="L1" s="3" t="s">
        <v>4</v>
      </c>
      <c r="M1" s="6"/>
      <c r="N1" s="3">
        <v>47888</v>
      </c>
      <c r="O1" s="3">
        <v>51726</v>
      </c>
      <c r="P1" s="3" t="s">
        <v>20</v>
      </c>
    </row>
    <row r="2" spans="1:15" ht="12.75">
      <c r="A2" s="1" t="s">
        <v>0</v>
      </c>
      <c r="B2" s="5">
        <v>327.70454545454544</v>
      </c>
      <c r="C2" s="6">
        <v>1</v>
      </c>
      <c r="D2">
        <v>376</v>
      </c>
      <c r="E2">
        <v>372</v>
      </c>
      <c r="F2">
        <v>331</v>
      </c>
      <c r="G2">
        <v>357</v>
      </c>
      <c r="H2">
        <v>378</v>
      </c>
      <c r="I2">
        <v>354</v>
      </c>
      <c r="J2">
        <v>377</v>
      </c>
      <c r="K2" s="1" t="s">
        <v>0</v>
      </c>
      <c r="L2" s="5">
        <v>327.70454545454544</v>
      </c>
      <c r="M2" s="6">
        <v>1</v>
      </c>
      <c r="N2">
        <v>382</v>
      </c>
      <c r="O2">
        <v>363</v>
      </c>
    </row>
    <row r="3" spans="1:16" ht="12.75">
      <c r="A3" s="1" t="s">
        <v>1</v>
      </c>
      <c r="B3" s="5">
        <v>295.29545454545456</v>
      </c>
      <c r="C3" s="6">
        <v>2</v>
      </c>
      <c r="D3">
        <v>333</v>
      </c>
      <c r="E3">
        <v>330</v>
      </c>
      <c r="F3">
        <v>321</v>
      </c>
      <c r="G3">
        <v>321</v>
      </c>
      <c r="H3">
        <v>330</v>
      </c>
      <c r="I3">
        <v>312</v>
      </c>
      <c r="J3">
        <v>329</v>
      </c>
      <c r="K3" s="1" t="s">
        <v>1</v>
      </c>
      <c r="L3" s="5">
        <v>295.29545454545456</v>
      </c>
      <c r="M3" s="6">
        <v>2</v>
      </c>
      <c r="N3">
        <v>337</v>
      </c>
      <c r="O3">
        <v>326</v>
      </c>
      <c r="P3">
        <v>327</v>
      </c>
    </row>
    <row r="4" spans="1:15" ht="12.75">
      <c r="A4" s="1" t="s">
        <v>2</v>
      </c>
      <c r="B4" s="5">
        <v>31.1</v>
      </c>
      <c r="C4" s="6">
        <v>3</v>
      </c>
      <c r="D4">
        <v>38</v>
      </c>
      <c r="E4">
        <v>36.2</v>
      </c>
      <c r="F4">
        <v>34.9</v>
      </c>
      <c r="G4">
        <v>35.3</v>
      </c>
      <c r="H4">
        <v>36.9</v>
      </c>
      <c r="I4">
        <v>34</v>
      </c>
      <c r="J4">
        <v>37.1</v>
      </c>
      <c r="K4" s="1" t="s">
        <v>2</v>
      </c>
      <c r="L4" s="5">
        <v>30.663636363636364</v>
      </c>
      <c r="M4" s="6">
        <v>3</v>
      </c>
      <c r="N4">
        <v>33.2</v>
      </c>
      <c r="O4">
        <v>32.2</v>
      </c>
    </row>
    <row r="5" spans="1:16" ht="12.75">
      <c r="A5" s="1" t="s">
        <v>3</v>
      </c>
      <c r="B5" s="5">
        <v>97.1590909090909</v>
      </c>
      <c r="C5" s="6">
        <v>5</v>
      </c>
      <c r="D5">
        <v>117</v>
      </c>
      <c r="E5">
        <v>114</v>
      </c>
      <c r="F5">
        <v>108</v>
      </c>
      <c r="G5">
        <v>104</v>
      </c>
      <c r="H5">
        <v>110</v>
      </c>
      <c r="I5">
        <v>102</v>
      </c>
      <c r="J5">
        <v>110</v>
      </c>
      <c r="K5" s="1" t="s">
        <v>3</v>
      </c>
      <c r="L5" s="5">
        <v>97.1590909090909</v>
      </c>
      <c r="M5" s="6">
        <v>5</v>
      </c>
      <c r="N5">
        <v>108</v>
      </c>
      <c r="O5">
        <v>105</v>
      </c>
      <c r="P5">
        <v>103</v>
      </c>
    </row>
    <row r="6" spans="1:16" ht="12.75">
      <c r="A6" s="1" t="s">
        <v>5</v>
      </c>
      <c r="B6" s="5">
        <v>76.27272727272727</v>
      </c>
      <c r="C6" s="6">
        <v>8</v>
      </c>
      <c r="D6">
        <v>87.5</v>
      </c>
      <c r="E6">
        <v>79</v>
      </c>
      <c r="F6">
        <v>83</v>
      </c>
      <c r="G6">
        <v>83</v>
      </c>
      <c r="H6">
        <v>92</v>
      </c>
      <c r="I6">
        <v>79</v>
      </c>
      <c r="J6">
        <v>90</v>
      </c>
      <c r="K6" s="1" t="s">
        <v>5</v>
      </c>
      <c r="L6" s="5">
        <v>76.27272727272727</v>
      </c>
      <c r="M6" s="6">
        <v>8</v>
      </c>
      <c r="N6">
        <v>83</v>
      </c>
      <c r="O6">
        <v>83</v>
      </c>
      <c r="P6">
        <v>86.5</v>
      </c>
    </row>
    <row r="7" spans="1:15" ht="12.75">
      <c r="A7" s="1" t="s">
        <v>6</v>
      </c>
      <c r="B7" s="5">
        <v>98.61363636363636</v>
      </c>
      <c r="C7" s="6">
        <v>10</v>
      </c>
      <c r="D7">
        <v>116.5</v>
      </c>
      <c r="E7">
        <v>110.5</v>
      </c>
      <c r="F7">
        <v>106</v>
      </c>
      <c r="G7">
        <v>110</v>
      </c>
      <c r="H7">
        <v>116</v>
      </c>
      <c r="I7">
        <v>106</v>
      </c>
      <c r="J7">
        <v>116</v>
      </c>
      <c r="K7" s="1" t="s">
        <v>6</v>
      </c>
      <c r="L7" s="5">
        <v>98.61363636363636</v>
      </c>
      <c r="M7" s="6">
        <v>10</v>
      </c>
      <c r="N7">
        <v>107</v>
      </c>
      <c r="O7">
        <v>101</v>
      </c>
    </row>
    <row r="8" spans="3:13" ht="12.75">
      <c r="C8" s="6"/>
      <c r="E8"/>
      <c r="M8" s="6"/>
    </row>
    <row r="9" spans="2:16" ht="12.75">
      <c r="B9" s="3" t="s">
        <v>4</v>
      </c>
      <c r="C9" s="6"/>
      <c r="D9" s="3">
        <f>D1</f>
        <v>26435</v>
      </c>
      <c r="E9" s="3">
        <f aca="true" t="shared" si="0" ref="E9:J9">E1</f>
        <v>31143</v>
      </c>
      <c r="F9" s="3">
        <f t="shared" si="0"/>
        <v>44171</v>
      </c>
      <c r="G9" s="3">
        <f t="shared" si="0"/>
        <v>47899</v>
      </c>
      <c r="H9" s="3">
        <f t="shared" si="0"/>
        <v>51467</v>
      </c>
      <c r="I9" s="3">
        <f t="shared" si="0"/>
        <v>51579</v>
      </c>
      <c r="J9" s="3">
        <f t="shared" si="0"/>
        <v>51982</v>
      </c>
      <c r="L9" s="3" t="s">
        <v>4</v>
      </c>
      <c r="M9" s="6"/>
      <c r="N9" s="3">
        <f>N1</f>
        <v>47888</v>
      </c>
      <c r="O9" s="3">
        <f>O1</f>
        <v>51726</v>
      </c>
      <c r="P9" s="3" t="str">
        <f>P1</f>
        <v>Powers</v>
      </c>
    </row>
    <row r="10" spans="2:15" ht="12.75">
      <c r="B10" s="4">
        <f aca="true" t="shared" si="1" ref="B10:B15">LOG10(B2)</f>
        <v>2.5154824653437307</v>
      </c>
      <c r="C10" s="6">
        <v>1</v>
      </c>
      <c r="D10" s="4">
        <f aca="true" t="shared" si="2" ref="D10:J15">LOG10(D2)-$B10</f>
        <v>0.059705379583930185</v>
      </c>
      <c r="E10" s="4">
        <f t="shared" si="2"/>
        <v>0.05506047453816665</v>
      </c>
      <c r="F10" s="4">
        <f t="shared" si="2"/>
        <v>0.00434552843198821</v>
      </c>
      <c r="G10" s="4">
        <f t="shared" si="2"/>
        <v>0.03718575076846253</v>
      </c>
      <c r="H10" s="4">
        <f t="shared" si="2"/>
        <v>0.06200933449349488</v>
      </c>
      <c r="I10" s="4">
        <f t="shared" si="2"/>
        <v>0.033520796682056986</v>
      </c>
      <c r="J10" s="4">
        <f t="shared" si="2"/>
        <v>0.06085888486206237</v>
      </c>
      <c r="L10" s="4">
        <f aca="true" t="shared" si="3" ref="L10:L15">LOG10(L2)</f>
        <v>2.5154824653437307</v>
      </c>
      <c r="M10" s="6">
        <v>1</v>
      </c>
      <c r="N10" s="4">
        <f aca="true" t="shared" si="4" ref="N10:P15">LOG10(N2)-$B10</f>
        <v>0.06658089756797825</v>
      </c>
      <c r="O10" s="4">
        <f t="shared" si="4"/>
        <v>0.04442415969238178</v>
      </c>
    </row>
    <row r="11" spans="2:16" ht="12.75">
      <c r="B11" s="4">
        <f t="shared" si="1"/>
        <v>2.4702567619633173</v>
      </c>
      <c r="C11" s="6">
        <v>2</v>
      </c>
      <c r="D11" s="4">
        <f t="shared" si="2"/>
        <v>0.052187471543002406</v>
      </c>
      <c r="E11" s="4">
        <f t="shared" si="2"/>
        <v>0.04825717791457018</v>
      </c>
      <c r="F11" s="4">
        <f t="shared" si="2"/>
        <v>0.03624827044155454</v>
      </c>
      <c r="G11" s="4">
        <f t="shared" si="2"/>
        <v>0.03624827044155454</v>
      </c>
      <c r="H11" s="4">
        <f t="shared" si="2"/>
        <v>0.04825717791457018</v>
      </c>
      <c r="I11" s="4">
        <f t="shared" si="2"/>
        <v>0.023897832055125523</v>
      </c>
      <c r="J11" s="4">
        <f t="shared" si="2"/>
        <v>0.04693913598665711</v>
      </c>
      <c r="L11" s="4">
        <f t="shared" si="3"/>
        <v>2.4702567619633173</v>
      </c>
      <c r="M11" s="6">
        <v>2</v>
      </c>
      <c r="N11" s="4">
        <f t="shared" si="4"/>
        <v>0.057373138908021204</v>
      </c>
      <c r="O11" s="4">
        <f t="shared" si="4"/>
        <v>0.04296083810462159</v>
      </c>
      <c r="P11" s="4">
        <f t="shared" si="4"/>
        <v>0.044290990696968624</v>
      </c>
    </row>
    <row r="12" spans="2:15" ht="12.75">
      <c r="B12" s="4">
        <f t="shared" si="1"/>
        <v>1.4927603890268375</v>
      </c>
      <c r="C12" s="6">
        <v>3</v>
      </c>
      <c r="D12" s="4">
        <f t="shared" si="2"/>
        <v>0.08702320758997262</v>
      </c>
      <c r="E12" s="4">
        <f t="shared" si="2"/>
        <v>0.06594818150632831</v>
      </c>
      <c r="F12" s="4">
        <f t="shared" si="2"/>
        <v>0.050065037932342404</v>
      </c>
      <c r="G12" s="4">
        <f t="shared" si="2"/>
        <v>0.05501431636098508</v>
      </c>
      <c r="H12" s="4">
        <f t="shared" si="2"/>
        <v>0.07426597713222294</v>
      </c>
      <c r="I12" s="4">
        <f t="shared" si="2"/>
        <v>0.03871852801541764</v>
      </c>
      <c r="J12" s="4">
        <f t="shared" si="2"/>
        <v>0.07661352058820836</v>
      </c>
      <c r="L12" s="4">
        <f t="shared" si="3"/>
        <v>1.4866236560309765</v>
      </c>
      <c r="M12" s="6">
        <v>3</v>
      </c>
      <c r="N12" s="4">
        <f t="shared" si="4"/>
        <v>0.02837769467719875</v>
      </c>
      <c r="O12" s="4">
        <f t="shared" si="4"/>
        <v>0.01509548266899352</v>
      </c>
    </row>
    <row r="13" spans="2:16" ht="12.75">
      <c r="B13" s="4">
        <f t="shared" si="1"/>
        <v>1.987483442578004</v>
      </c>
      <c r="C13" s="6">
        <v>5</v>
      </c>
      <c r="D13" s="4">
        <f t="shared" si="2"/>
        <v>0.08070241916815779</v>
      </c>
      <c r="E13" s="4">
        <f t="shared" si="2"/>
        <v>0.0694214087584688</v>
      </c>
      <c r="F13" s="4">
        <f t="shared" si="2"/>
        <v>0.04594031290894596</v>
      </c>
      <c r="G13" s="4">
        <f t="shared" si="2"/>
        <v>0.029549896720776347</v>
      </c>
      <c r="H13" s="4">
        <f t="shared" si="2"/>
        <v>0.053909242580221006</v>
      </c>
      <c r="I13" s="4">
        <f t="shared" si="2"/>
        <v>0.021116729183913607</v>
      </c>
      <c r="J13" s="4">
        <f t="shared" si="2"/>
        <v>0.053909242580221006</v>
      </c>
      <c r="L13" s="4">
        <f t="shared" si="3"/>
        <v>1.987483442578004</v>
      </c>
      <c r="M13" s="6">
        <v>5</v>
      </c>
      <c r="N13" s="4">
        <f t="shared" si="4"/>
        <v>0.04594031290894596</v>
      </c>
      <c r="O13" s="4">
        <f t="shared" si="4"/>
        <v>0.03370585649193436</v>
      </c>
      <c r="P13" s="4">
        <f>LOG10(P5)-$B13</f>
        <v>0.0253537821271681</v>
      </c>
    </row>
    <row r="14" spans="2:16" ht="12.75">
      <c r="B14" s="4">
        <f t="shared" si="1"/>
        <v>1.8823692756704753</v>
      </c>
      <c r="C14" s="6">
        <v>8</v>
      </c>
      <c r="D14" s="4">
        <f t="shared" si="2"/>
        <v>0.05963877735183787</v>
      </c>
      <c r="E14" s="4">
        <f t="shared" si="2"/>
        <v>0.015257815619966086</v>
      </c>
      <c r="F14" s="4">
        <f t="shared" si="2"/>
        <v>0.03670881670559867</v>
      </c>
      <c r="G14" s="4">
        <f t="shared" si="2"/>
        <v>0.03670881670559867</v>
      </c>
      <c r="H14" s="4">
        <f t="shared" si="2"/>
        <v>0.08141855167508005</v>
      </c>
      <c r="I14" s="4">
        <f t="shared" si="2"/>
        <v>0.015257815619966086</v>
      </c>
      <c r="J14" s="4">
        <f t="shared" si="2"/>
        <v>0.07187323376884969</v>
      </c>
      <c r="L14" s="4">
        <f t="shared" si="3"/>
        <v>1.8823692756704753</v>
      </c>
      <c r="M14" s="6">
        <v>8</v>
      </c>
      <c r="N14" s="4">
        <f t="shared" si="4"/>
        <v>0.03670881670559867</v>
      </c>
      <c r="O14" s="4">
        <f t="shared" si="4"/>
        <v>0.03670881670559867</v>
      </c>
      <c r="P14" s="4">
        <f>LOG10(P6)-$B14</f>
        <v>0.054646831794338935</v>
      </c>
    </row>
    <row r="15" spans="2:15" ht="12.75">
      <c r="B15" s="4">
        <f t="shared" si="1"/>
        <v>1.9939369736430244</v>
      </c>
      <c r="C15" s="6">
        <v>10</v>
      </c>
      <c r="D15" s="4">
        <f t="shared" si="2"/>
        <v>0.07238895171901327</v>
      </c>
      <c r="E15" s="4">
        <f t="shared" si="2"/>
        <v>0.049425304378104995</v>
      </c>
      <c r="F15" s="4">
        <f t="shared" si="2"/>
        <v>0.03136889162174605</v>
      </c>
      <c r="G15" s="4">
        <f t="shared" si="2"/>
        <v>0.04745571151520056</v>
      </c>
      <c r="H15" s="4">
        <f t="shared" si="2"/>
        <v>0.07052101558389423</v>
      </c>
      <c r="I15" s="4">
        <f t="shared" si="2"/>
        <v>0.03136889162174605</v>
      </c>
      <c r="J15" s="4">
        <f t="shared" si="2"/>
        <v>0.07052101558389423</v>
      </c>
      <c r="L15" s="4">
        <f t="shared" si="3"/>
        <v>1.9939369736430244</v>
      </c>
      <c r="M15" s="6">
        <v>10</v>
      </c>
      <c r="N15" s="4">
        <f t="shared" si="4"/>
        <v>0.035446804042185365</v>
      </c>
      <c r="O15" s="4">
        <f t="shared" si="4"/>
        <v>0.010384400139618277</v>
      </c>
    </row>
    <row r="41" spans="1:15" ht="12.75">
      <c r="A41" s="3"/>
      <c r="B41" s="3"/>
      <c r="C41" s="6"/>
      <c r="D41" s="3" t="s">
        <v>7</v>
      </c>
      <c r="E41" s="3" t="s">
        <v>8</v>
      </c>
      <c r="F41" s="3" t="s">
        <v>9</v>
      </c>
      <c r="G41" s="3" t="s">
        <v>10</v>
      </c>
      <c r="H41" s="3" t="s">
        <v>11</v>
      </c>
      <c r="I41" s="3" t="s">
        <v>12</v>
      </c>
      <c r="J41" s="3" t="s">
        <v>13</v>
      </c>
      <c r="K41" s="3" t="s">
        <v>14</v>
      </c>
      <c r="L41" s="3" t="s">
        <v>15</v>
      </c>
      <c r="M41" s="3" t="s">
        <v>16</v>
      </c>
      <c r="N41" s="3" t="s">
        <v>17</v>
      </c>
      <c r="O41" s="3" t="s">
        <v>18</v>
      </c>
    </row>
    <row r="42" spans="1:16" ht="12.75">
      <c r="A42" s="3"/>
      <c r="B42" s="3" t="s">
        <v>4</v>
      </c>
      <c r="C42" s="6"/>
      <c r="D42" s="3" t="s">
        <v>19</v>
      </c>
      <c r="E42" s="3">
        <v>33254</v>
      </c>
      <c r="F42" s="3">
        <v>33621</v>
      </c>
      <c r="G42" s="3">
        <v>34259</v>
      </c>
      <c r="H42" s="3">
        <v>35478</v>
      </c>
      <c r="I42" s="3">
        <v>43560</v>
      </c>
      <c r="J42" s="3">
        <v>43962</v>
      </c>
      <c r="K42" s="3">
        <v>45352</v>
      </c>
      <c r="L42" s="3">
        <v>47867</v>
      </c>
      <c r="M42" s="3">
        <v>50423</v>
      </c>
      <c r="N42" s="3">
        <v>52094</v>
      </c>
      <c r="O42" s="3">
        <v>61613</v>
      </c>
      <c r="P42" s="3" t="s">
        <v>20</v>
      </c>
    </row>
    <row r="43" spans="1:15" ht="12.75">
      <c r="A43" s="1" t="s">
        <v>0</v>
      </c>
      <c r="B43" s="5">
        <v>327.70454545454544</v>
      </c>
      <c r="C43" s="6">
        <v>1</v>
      </c>
      <c r="D43">
        <v>347</v>
      </c>
      <c r="E43">
        <v>358</v>
      </c>
      <c r="F43">
        <v>366</v>
      </c>
      <c r="G43">
        <v>369.5</v>
      </c>
      <c r="H43">
        <v>358.5</v>
      </c>
      <c r="J43">
        <v>363.5</v>
      </c>
      <c r="K43">
        <v>355</v>
      </c>
      <c r="L43">
        <v>380</v>
      </c>
      <c r="M43">
        <v>365</v>
      </c>
      <c r="N43">
        <v>352</v>
      </c>
      <c r="O43">
        <v>354</v>
      </c>
    </row>
    <row r="44" spans="1:16" ht="12.75">
      <c r="A44" s="1" t="s">
        <v>1</v>
      </c>
      <c r="B44" s="5">
        <v>295.29545454545456</v>
      </c>
      <c r="C44" s="6">
        <v>2</v>
      </c>
      <c r="D44">
        <v>315.5</v>
      </c>
      <c r="E44">
        <v>316</v>
      </c>
      <c r="F44">
        <v>322.5</v>
      </c>
      <c r="G44">
        <v>323.5</v>
      </c>
      <c r="H44">
        <v>317</v>
      </c>
      <c r="I44">
        <v>314</v>
      </c>
      <c r="J44">
        <v>318</v>
      </c>
      <c r="K44">
        <v>320</v>
      </c>
      <c r="L44">
        <v>339</v>
      </c>
      <c r="M44">
        <v>322</v>
      </c>
      <c r="N44">
        <v>319</v>
      </c>
      <c r="O44">
        <v>312</v>
      </c>
      <c r="P44">
        <v>327</v>
      </c>
    </row>
    <row r="45" spans="1:15" ht="12.75">
      <c r="A45" s="1" t="s">
        <v>2</v>
      </c>
      <c r="B45" s="5">
        <v>31.1</v>
      </c>
      <c r="C45" s="6">
        <v>3</v>
      </c>
      <c r="D45">
        <v>33.5</v>
      </c>
      <c r="E45">
        <v>31</v>
      </c>
      <c r="F45">
        <v>33</v>
      </c>
      <c r="H45">
        <v>33.5</v>
      </c>
      <c r="I45">
        <v>33</v>
      </c>
      <c r="J45">
        <v>32</v>
      </c>
      <c r="K45">
        <v>32.2</v>
      </c>
      <c r="L45">
        <v>35.4</v>
      </c>
      <c r="M45">
        <v>32.4</v>
      </c>
      <c r="N45">
        <v>32.4</v>
      </c>
      <c r="O45">
        <v>32</v>
      </c>
    </row>
    <row r="46" spans="1:16" ht="12.75">
      <c r="A46" s="1" t="s">
        <v>3</v>
      </c>
      <c r="B46" s="5">
        <v>97.1590909090909</v>
      </c>
      <c r="C46" s="6">
        <v>5</v>
      </c>
      <c r="D46">
        <v>97</v>
      </c>
      <c r="E46">
        <v>99.5</v>
      </c>
      <c r="F46">
        <v>99</v>
      </c>
      <c r="G46">
        <v>94</v>
      </c>
      <c r="H46">
        <v>100.5</v>
      </c>
      <c r="I46">
        <v>96.5</v>
      </c>
      <c r="J46">
        <v>97</v>
      </c>
      <c r="K46">
        <v>100</v>
      </c>
      <c r="L46">
        <v>104</v>
      </c>
      <c r="M46">
        <v>102</v>
      </c>
      <c r="N46">
        <v>103</v>
      </c>
      <c r="O46">
        <v>102</v>
      </c>
      <c r="P46">
        <v>103</v>
      </c>
    </row>
    <row r="47" spans="1:16" ht="12.75">
      <c r="A47" s="1" t="s">
        <v>5</v>
      </c>
      <c r="B47" s="5">
        <v>76.27272727272727</v>
      </c>
      <c r="C47" s="6">
        <v>8</v>
      </c>
      <c r="D47">
        <v>80</v>
      </c>
      <c r="E47">
        <v>85</v>
      </c>
      <c r="F47">
        <v>84</v>
      </c>
      <c r="G47">
        <v>84</v>
      </c>
      <c r="H47">
        <v>85</v>
      </c>
      <c r="I47">
        <v>83</v>
      </c>
      <c r="J47">
        <v>80</v>
      </c>
      <c r="K47">
        <v>73</v>
      </c>
      <c r="L47">
        <v>84</v>
      </c>
      <c r="M47">
        <v>81</v>
      </c>
      <c r="N47">
        <v>84</v>
      </c>
      <c r="O47">
        <v>79</v>
      </c>
      <c r="P47">
        <v>86.5</v>
      </c>
    </row>
    <row r="48" spans="1:15" ht="12.75">
      <c r="A48" s="1" t="s">
        <v>6</v>
      </c>
      <c r="B48" s="5">
        <v>98.61363636363636</v>
      </c>
      <c r="C48" s="6">
        <v>10</v>
      </c>
      <c r="E48">
        <v>106</v>
      </c>
      <c r="F48">
        <v>107.5</v>
      </c>
      <c r="G48">
        <v>112</v>
      </c>
      <c r="H48">
        <v>119.5</v>
      </c>
      <c r="I48" s="7">
        <v>88.5</v>
      </c>
      <c r="J48">
        <v>100.5</v>
      </c>
      <c r="K48">
        <v>106</v>
      </c>
      <c r="L48">
        <v>109</v>
      </c>
      <c r="M48">
        <v>101</v>
      </c>
      <c r="N48">
        <v>104</v>
      </c>
      <c r="O48">
        <v>102</v>
      </c>
    </row>
    <row r="49" spans="3:5" ht="12.75">
      <c r="C49" s="6"/>
      <c r="E49"/>
    </row>
    <row r="50" spans="2:16" ht="12.75">
      <c r="B50" s="3" t="s">
        <v>4</v>
      </c>
      <c r="C50" s="6"/>
      <c r="D50" s="3" t="str">
        <f aca="true" t="shared" si="5" ref="D50:O50">D42</f>
        <v>32286 A</v>
      </c>
      <c r="E50" s="3">
        <f t="shared" si="5"/>
        <v>33254</v>
      </c>
      <c r="F50" s="3">
        <f t="shared" si="5"/>
        <v>33621</v>
      </c>
      <c r="G50" s="3">
        <f t="shared" si="5"/>
        <v>34259</v>
      </c>
      <c r="H50" s="3">
        <f t="shared" si="5"/>
        <v>35478</v>
      </c>
      <c r="I50" s="3">
        <f t="shared" si="5"/>
        <v>43560</v>
      </c>
      <c r="J50" s="3">
        <f t="shared" si="5"/>
        <v>43962</v>
      </c>
      <c r="K50" s="3">
        <f t="shared" si="5"/>
        <v>45352</v>
      </c>
      <c r="L50" s="3">
        <f t="shared" si="5"/>
        <v>47867</v>
      </c>
      <c r="M50" s="3">
        <f t="shared" si="5"/>
        <v>50423</v>
      </c>
      <c r="N50" s="3">
        <f t="shared" si="5"/>
        <v>52094</v>
      </c>
      <c r="O50" s="3">
        <f t="shared" si="5"/>
        <v>61613</v>
      </c>
      <c r="P50" s="3" t="str">
        <f>P42</f>
        <v>Powers</v>
      </c>
    </row>
    <row r="51" spans="2:15" ht="12.75">
      <c r="B51" s="4">
        <f aca="true" t="shared" si="6" ref="B51:B56">LOG10(B43)</f>
        <v>2.5154824653437307</v>
      </c>
      <c r="C51" s="6">
        <v>1</v>
      </c>
      <c r="D51" s="4">
        <f aca="true" t="shared" si="7" ref="D51:H55">LOG10(D43)-$B51</f>
        <v>0.02484700944714291</v>
      </c>
      <c r="E51" s="4">
        <f t="shared" si="7"/>
        <v>0.03840056130014391</v>
      </c>
      <c r="F51" s="4">
        <f t="shared" si="7"/>
        <v>0.0479986200506799</v>
      </c>
      <c r="G51" s="4">
        <f t="shared" si="7"/>
        <v>0.05213197738711406</v>
      </c>
      <c r="H51" s="4">
        <f t="shared" si="7"/>
        <v>0.039006694660088215</v>
      </c>
      <c r="I51" s="4"/>
      <c r="J51" s="4">
        <f aca="true" t="shared" si="8" ref="J51:P56">LOG10(J43)-$B51</f>
        <v>0.04502194985132579</v>
      </c>
      <c r="K51" s="4">
        <f t="shared" si="8"/>
        <v>0.034745887711363554</v>
      </c>
      <c r="L51" s="4">
        <f t="shared" si="8"/>
        <v>0.06430113127307946</v>
      </c>
      <c r="M51" s="4">
        <f t="shared" si="8"/>
        <v>0.04681039911274398</v>
      </c>
      <c r="N51" s="4">
        <f t="shared" si="8"/>
        <v>0.03106019813440053</v>
      </c>
      <c r="O51" s="4">
        <f t="shared" si="8"/>
        <v>0.033520796682056986</v>
      </c>
    </row>
    <row r="52" spans="2:16" ht="12.75">
      <c r="B52" s="4">
        <f t="shared" si="6"/>
        <v>2.4702567619633173</v>
      </c>
      <c r="C52" s="6">
        <v>2</v>
      </c>
      <c r="D52" s="4">
        <f t="shared" si="7"/>
        <v>0.028742601616835728</v>
      </c>
      <c r="E52" s="4">
        <f t="shared" si="7"/>
        <v>0.02943032065508655</v>
      </c>
      <c r="F52" s="4">
        <f t="shared" si="7"/>
        <v>0.0382729570079694</v>
      </c>
      <c r="G52" s="4">
        <f t="shared" si="7"/>
        <v>0.03961752304140198</v>
      </c>
      <c r="H52" s="4">
        <f t="shared" si="7"/>
        <v>0.030802500254434317</v>
      </c>
      <c r="I52" s="4">
        <f>LOG10(I44)-$B52</f>
        <v>0.026672886109897487</v>
      </c>
      <c r="J52" s="4">
        <f t="shared" si="8"/>
        <v>0.03217035802111523</v>
      </c>
      <c r="K52" s="4">
        <f t="shared" si="8"/>
        <v>0.034893216356588486</v>
      </c>
      <c r="L52" s="4">
        <f t="shared" si="8"/>
        <v>0.059942936239764766</v>
      </c>
      <c r="M52" s="4">
        <f t="shared" si="8"/>
        <v>0.03759910973251346</v>
      </c>
      <c r="N52" s="4">
        <f t="shared" si="8"/>
        <v>0.03353392109386366</v>
      </c>
      <c r="O52" s="4">
        <f t="shared" si="8"/>
        <v>0.023897832055125523</v>
      </c>
      <c r="P52" s="4">
        <f t="shared" si="8"/>
        <v>0.044290990696968624</v>
      </c>
    </row>
    <row r="53" spans="2:15" ht="12.75">
      <c r="B53" s="4">
        <f t="shared" si="6"/>
        <v>1.4927603890268375</v>
      </c>
      <c r="C53" s="6">
        <v>3</v>
      </c>
      <c r="D53" s="4">
        <f t="shared" si="7"/>
        <v>0.0322844180100077</v>
      </c>
      <c r="E53" s="4">
        <f t="shared" si="7"/>
        <v>-0.0013986951925648583</v>
      </c>
      <c r="F53" s="4">
        <f t="shared" si="7"/>
        <v>0.025753550851050022</v>
      </c>
      <c r="G53" s="4"/>
      <c r="H53" s="4">
        <f>LOG10(H45)-$B53</f>
        <v>0.0322844180100077</v>
      </c>
      <c r="I53" s="4">
        <f>LOG10(I45)-$B53</f>
        <v>0.025753550851050022</v>
      </c>
      <c r="J53" s="4">
        <f t="shared" si="8"/>
        <v>0.012389589293068548</v>
      </c>
      <c r="K53" s="4">
        <f t="shared" si="8"/>
        <v>0.01509548266899352</v>
      </c>
      <c r="L53" s="4">
        <f t="shared" si="8"/>
        <v>0.056242872998950366</v>
      </c>
      <c r="M53" s="4">
        <f t="shared" si="8"/>
        <v>0.01778462117977453</v>
      </c>
      <c r="N53" s="4">
        <f t="shared" si="8"/>
        <v>0.01778462117977453</v>
      </c>
      <c r="O53" s="4">
        <f t="shared" si="8"/>
        <v>0.012389589293068548</v>
      </c>
    </row>
    <row r="54" spans="2:16" ht="12.75">
      <c r="B54" s="4">
        <f t="shared" si="6"/>
        <v>1.987483442578004</v>
      </c>
      <c r="C54" s="6">
        <v>5</v>
      </c>
      <c r="D54" s="4">
        <f t="shared" si="7"/>
        <v>-0.0007117083117591516</v>
      </c>
      <c r="E54" s="4">
        <f t="shared" si="7"/>
        <v>0.010339638167721654</v>
      </c>
      <c r="F54" s="4">
        <f t="shared" si="7"/>
        <v>0.008151752019545988</v>
      </c>
      <c r="G54" s="4">
        <f>LOG10(G46)-$B54</f>
        <v>-0.014355588978305356</v>
      </c>
      <c r="H54" s="4">
        <f>LOG10(H46)-$B54</f>
        <v>0.014682619178503886</v>
      </c>
      <c r="I54" s="4">
        <f>LOG10(I46)-$B54</f>
        <v>-0.002956129234211291</v>
      </c>
      <c r="J54" s="4">
        <f t="shared" si="8"/>
        <v>-0.0007117083117591516</v>
      </c>
      <c r="K54" s="4">
        <f t="shared" si="8"/>
        <v>0.012516557421996088</v>
      </c>
      <c r="L54" s="4">
        <f t="shared" si="8"/>
        <v>0.029549896720776347</v>
      </c>
      <c r="M54" s="4">
        <f t="shared" si="8"/>
        <v>0.021116729183913607</v>
      </c>
      <c r="N54" s="4">
        <f t="shared" si="8"/>
        <v>0.0253537821271681</v>
      </c>
      <c r="O54" s="4">
        <f t="shared" si="8"/>
        <v>0.021116729183913607</v>
      </c>
      <c r="P54" s="4">
        <f>LOG10(P46)-$B54</f>
        <v>0.0253537821271681</v>
      </c>
    </row>
    <row r="55" spans="2:16" ht="12.75">
      <c r="B55" s="4">
        <f t="shared" si="6"/>
        <v>1.8823692756704753</v>
      </c>
      <c r="C55" s="6">
        <v>8</v>
      </c>
      <c r="D55" s="4">
        <f t="shared" si="7"/>
        <v>0.020720711321468244</v>
      </c>
      <c r="E55" s="4">
        <f t="shared" si="7"/>
        <v>0.04704965004381734</v>
      </c>
      <c r="F55" s="4">
        <f t="shared" si="7"/>
        <v>0.041910010391406294</v>
      </c>
      <c r="G55" s="4">
        <f>LOG10(G47)-$B55</f>
        <v>0.041910010391406294</v>
      </c>
      <c r="H55" s="4">
        <f>LOG10(H47)-$B55</f>
        <v>0.04704965004381734</v>
      </c>
      <c r="I55" s="4">
        <f>LOG10(I47)-$B55</f>
        <v>0.03670881670559867</v>
      </c>
      <c r="J55" s="4">
        <f t="shared" si="8"/>
        <v>0.020720711321468244</v>
      </c>
      <c r="K55" s="4">
        <f t="shared" si="8"/>
        <v>-0.019046415550019402</v>
      </c>
      <c r="L55" s="4">
        <f t="shared" si="8"/>
        <v>0.041910010391406294</v>
      </c>
      <c r="M55" s="4">
        <f t="shared" si="8"/>
        <v>0.026115743208174447</v>
      </c>
      <c r="N55" s="4">
        <f t="shared" si="8"/>
        <v>0.041910010391406294</v>
      </c>
      <c r="O55" s="4">
        <f t="shared" si="8"/>
        <v>0.015257815619966086</v>
      </c>
      <c r="P55" s="4">
        <f>LOG10(P47)-$B55</f>
        <v>0.054646831794338935</v>
      </c>
    </row>
    <row r="56" spans="2:15" ht="12.75">
      <c r="B56" s="4">
        <f t="shared" si="6"/>
        <v>1.9939369736430244</v>
      </c>
      <c r="C56" s="6">
        <v>10</v>
      </c>
      <c r="D56" s="4"/>
      <c r="E56" s="4">
        <f>LOG10(E48)-$B56</f>
        <v>0.03136889162174605</v>
      </c>
      <c r="F56" s="4">
        <f>LOG10(F48)-$B56</f>
        <v>0.03747149060859978</v>
      </c>
      <c r="G56" s="4">
        <f>LOG10(G48)-$B56</f>
        <v>0.055281049027157136</v>
      </c>
      <c r="H56" s="4">
        <f>LOG10(H48)-$B56</f>
        <v>0.08343093164113191</v>
      </c>
      <c r="I56" s="4"/>
      <c r="J56" s="4">
        <f t="shared" si="8"/>
        <v>0.00822908811348344</v>
      </c>
      <c r="K56" s="4">
        <f t="shared" si="8"/>
        <v>0.03136889162174605</v>
      </c>
      <c r="L56" s="4">
        <f t="shared" si="8"/>
        <v>0.04348952429759945</v>
      </c>
      <c r="M56" s="4">
        <f t="shared" si="8"/>
        <v>0.010384400139618277</v>
      </c>
      <c r="N56" s="4">
        <f t="shared" si="8"/>
        <v>0.0230963656557559</v>
      </c>
      <c r="O56" s="4">
        <f t="shared" si="8"/>
        <v>0.014663198118893161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Vera Eisenmann</cp:lastModifiedBy>
  <dcterms:created xsi:type="dcterms:W3CDTF">2006-11-29T16:04:15Z</dcterms:created>
  <cp:category/>
  <cp:version/>
  <cp:contentType/>
  <cp:contentStatus/>
</cp:coreProperties>
</file>