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20" yWindow="1560" windowWidth="19160" windowHeight="16140" activeTab="0"/>
  </bookViews>
  <sheets>
    <sheet name="Feuil1" sheetId="1" r:id="rId1"/>
  </sheets>
  <definedNames>
    <definedName name="dap">'Feuil1'!$D$7:$R$7</definedName>
    <definedName name="dapdist">'Feuil1'!$D$11:$R$12</definedName>
    <definedName name="dapmax">'Feuil1'!$D$13:$R$13</definedName>
    <definedName name="dapmin">'Feuil1'!$D$12:$R$12</definedName>
    <definedName name="dapprox">'Feuil1'!$D$8:$R$9</definedName>
    <definedName name="dtart">'Feuil1'!$D$10:$R$11</definedName>
    <definedName name="dtprox">'Feuil1'!$D$8:$R$8</definedName>
    <definedName name="dtsusart">'Feuil1'!$D$9:$R$10</definedName>
    <definedName name="largeur">'Feuil1'!$D$6:$R$7</definedName>
    <definedName name="longueur">'Feuil1'!$D$5:$R$6</definedName>
    <definedName name="magnum">'Feuil1'!$D$13:$R$14</definedName>
    <definedName name="uncif">'Feuil1'!$D$14:$S$14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<sst xmlns="http://schemas.openxmlformats.org/spreadsheetml/2006/main" count="16" uniqueCount="13">
  <si>
    <t>Voiyn</t>
  </si>
  <si>
    <t>XI-XIIIe</t>
  </si>
  <si>
    <t>58 P2</t>
  </si>
  <si>
    <t>Kiev</t>
  </si>
  <si>
    <t>Tarpan</t>
  </si>
  <si>
    <t>M</t>
  </si>
  <si>
    <t>LG 521, G</t>
  </si>
  <si>
    <t>n=29</t>
  </si>
  <si>
    <t>Log10(E.h.o)</t>
  </si>
  <si>
    <t>Tarpan ?</t>
  </si>
  <si>
    <t>XIIe AD</t>
  </si>
  <si>
    <t>Shchuchinka</t>
  </si>
  <si>
    <t>Shchuch. 65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</si>
</sst>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 vertical="top"/>
    </xf>
    <xf numFmtId="0" fontId="8" fillId="0" borderId="0" xfId="0" applyFont="1" applyAlignment="1">
      <alignment vertical="top"/>
    </xf>
    <xf numFmtId="189" fontId="8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Alignment="1">
      <alignment horizontal="center" vertical="top"/>
    </xf>
    <xf numFmtId="189" fontId="1" fillId="0" borderId="0" xfId="0" applyNumberFormat="1" applyFont="1" applyAlignment="1">
      <alignment/>
    </xf>
    <xf numFmtId="0" fontId="8" fillId="0" borderId="0" xfId="0" applyFont="1" applyAlignment="1">
      <alignment horizontal="left" vertical="top"/>
    </xf>
    <xf numFmtId="1" fontId="0" fillId="0" borderId="0" xfId="0" applyNumberFormat="1" applyAlignment="1">
      <alignment horizontal="center" vertical="top"/>
    </xf>
    <xf numFmtId="188" fontId="8" fillId="0" borderId="0" xfId="0" applyNumberFormat="1" applyFont="1" applyAlignment="1">
      <alignment/>
    </xf>
    <xf numFmtId="188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Feuil1!$C$18</c:f>
              <c:strCache>
                <c:ptCount val="1"/>
                <c:pt idx="0">
                  <c:v>Tarpan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Feuil1!$B$19:$B$28</c:f>
              <c:numCache/>
            </c:numRef>
          </c:cat>
          <c:val>
            <c:numRef>
              <c:f>Feuil1!$C$19:$C$28</c:f>
              <c:numCache/>
            </c:numRef>
          </c:val>
          <c:smooth val="0"/>
        </c:ser>
        <c:ser>
          <c:idx val="4"/>
          <c:order val="1"/>
          <c:tx>
            <c:strRef>
              <c:f>Feuil1!$D$18</c:f>
              <c:strCache>
                <c:ptCount val="1"/>
                <c:pt idx="0">
                  <c:v>Voiyn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Feuil1!$B$19:$B$28</c:f>
              <c:numCache/>
            </c:numRef>
          </c:cat>
          <c:val>
            <c:numRef>
              <c:f>Feuil1!$D$19:$D$28</c:f>
              <c:numCache/>
            </c:numRef>
          </c:val>
          <c:smooth val="0"/>
        </c:ser>
        <c:ser>
          <c:idx val="1"/>
          <c:order val="2"/>
          <c:tx>
            <c:strRef>
              <c:f>Feuil1!$E$18</c:f>
              <c:strCache>
                <c:ptCount val="1"/>
                <c:pt idx="0">
                  <c:v>Shchuchinka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Feuil1!$B$19:$B$28</c:f>
              <c:numCache/>
            </c:numRef>
          </c:cat>
          <c:val>
            <c:numRef>
              <c:f>Feuil1!$E$19:$E$28</c:f>
              <c:numCache/>
            </c:numRef>
          </c:val>
          <c:smooth val="0"/>
        </c:ser>
        <c:axId val="54791948"/>
        <c:axId val="23365485"/>
      </c:lineChart>
      <c:catAx>
        <c:axId val="547919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3365485"/>
        <c:crosses val="autoZero"/>
        <c:auto val="1"/>
        <c:lblOffset val="100"/>
        <c:noMultiLvlLbl val="0"/>
      </c:catAx>
      <c:valAx>
        <c:axId val="23365485"/>
        <c:scaling>
          <c:orientation val="minMax"/>
          <c:max val="0.15"/>
          <c:min val="-0.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91948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7</xdr:col>
      <xdr:colOff>714375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1276350" y="5010150"/>
        <a:ext cx="48577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L16" sqref="L16"/>
    </sheetView>
  </sheetViews>
  <sheetFormatPr defaultColWidth="10.875" defaultRowHeight="12"/>
  <cols>
    <col min="1" max="1" width="5.875" style="3" customWidth="1"/>
  </cols>
  <sheetData>
    <row r="1" spans="4:5" ht="12.75">
      <c r="D1" t="s">
        <v>9</v>
      </c>
      <c r="E1" t="s">
        <v>9</v>
      </c>
    </row>
    <row r="2" spans="1:5" s="1" customFormat="1" ht="12.75">
      <c r="A2" s="2"/>
      <c r="B2" s="2"/>
      <c r="C2" s="6" t="s">
        <v>4</v>
      </c>
      <c r="D2" s="1" t="s">
        <v>3</v>
      </c>
      <c r="E2" s="1" t="s">
        <v>3</v>
      </c>
    </row>
    <row r="3" spans="1:5" s="1" customFormat="1" ht="12.75">
      <c r="A3" s="2"/>
      <c r="B3" s="2"/>
      <c r="C3" s="6" t="s">
        <v>5</v>
      </c>
      <c r="D3" s="1" t="s">
        <v>1</v>
      </c>
      <c r="E3" s="1" t="s">
        <v>10</v>
      </c>
    </row>
    <row r="4" spans="3:10" s="2" customFormat="1" ht="12.75">
      <c r="C4" s="6" t="s">
        <v>6</v>
      </c>
      <c r="D4" s="2" t="s">
        <v>2</v>
      </c>
      <c r="E4" s="2" t="s">
        <v>12</v>
      </c>
      <c r="F4" s="1"/>
      <c r="I4" s="1"/>
      <c r="J4" s="1"/>
    </row>
    <row r="5" spans="1:6" ht="12.75">
      <c r="A5" s="7" t="s">
        <v>7</v>
      </c>
      <c r="B5" s="2"/>
      <c r="C5" s="6" t="s">
        <v>4</v>
      </c>
      <c r="D5" s="1" t="s">
        <v>0</v>
      </c>
      <c r="E5" s="1" t="s">
        <v>11</v>
      </c>
      <c r="F5" s="2"/>
    </row>
    <row r="6" spans="1:6" ht="12.75">
      <c r="A6" s="8">
        <v>210.24137931034483</v>
      </c>
      <c r="B6" s="4">
        <v>1</v>
      </c>
      <c r="C6" s="9">
        <v>203</v>
      </c>
      <c r="D6" s="5">
        <v>200</v>
      </c>
      <c r="E6" s="9">
        <v>204</v>
      </c>
      <c r="F6" s="5"/>
    </row>
    <row r="7" spans="1:6" ht="12.75">
      <c r="A7" s="8">
        <v>26.517241379310338</v>
      </c>
      <c r="B7" s="4">
        <v>3</v>
      </c>
      <c r="C7" s="9">
        <v>33</v>
      </c>
      <c r="D7" s="5">
        <v>35.5</v>
      </c>
      <c r="E7" s="5">
        <v>33</v>
      </c>
      <c r="F7" s="5"/>
    </row>
    <row r="8" spans="1:6" ht="12.75">
      <c r="A8" s="8">
        <v>21.33103448275862</v>
      </c>
      <c r="B8" s="4">
        <v>4</v>
      </c>
      <c r="C8" s="9">
        <v>24</v>
      </c>
      <c r="D8" s="5">
        <v>24</v>
      </c>
      <c r="E8" s="5">
        <v>25</v>
      </c>
      <c r="F8" s="5"/>
    </row>
    <row r="9" spans="1:6" ht="12.75">
      <c r="A9" s="8">
        <v>42.52758620689655</v>
      </c>
      <c r="B9" s="4">
        <v>5</v>
      </c>
      <c r="C9" s="9">
        <v>45.5</v>
      </c>
      <c r="D9" s="5">
        <v>46</v>
      </c>
      <c r="E9" s="5">
        <v>47</v>
      </c>
      <c r="F9" s="5"/>
    </row>
    <row r="10" spans="1:6" ht="12.75">
      <c r="A10" s="8">
        <v>26.820689655172412</v>
      </c>
      <c r="B10" s="4">
        <v>6</v>
      </c>
      <c r="C10" s="9">
        <v>30.5</v>
      </c>
      <c r="D10" s="5">
        <v>28.7</v>
      </c>
      <c r="E10" s="5">
        <v>30.2</v>
      </c>
      <c r="F10" s="5"/>
    </row>
    <row r="11" spans="1:6" ht="12.75">
      <c r="A11" s="8">
        <v>38.751724137931035</v>
      </c>
      <c r="B11" s="4">
        <v>10</v>
      </c>
      <c r="C11" s="9">
        <v>44</v>
      </c>
      <c r="D11" s="5">
        <v>43</v>
      </c>
      <c r="E11" s="5">
        <v>44.1</v>
      </c>
      <c r="F11" s="5"/>
    </row>
    <row r="12" spans="1:6" ht="12.75">
      <c r="A12" s="8">
        <v>38.52758620689656</v>
      </c>
      <c r="B12" s="10">
        <v>11</v>
      </c>
      <c r="C12" s="11">
        <v>46.5</v>
      </c>
      <c r="D12" s="5">
        <v>45.5</v>
      </c>
      <c r="E12" s="5">
        <v>46</v>
      </c>
      <c r="F12" s="5"/>
    </row>
    <row r="13" spans="1:6" ht="12.75">
      <c r="A13" s="8">
        <v>29.58275862068965</v>
      </c>
      <c r="B13" s="4">
        <v>12</v>
      </c>
      <c r="C13" s="9">
        <v>33</v>
      </c>
      <c r="D13" s="5">
        <v>33</v>
      </c>
      <c r="E13" s="5">
        <v>33</v>
      </c>
      <c r="F13" s="5"/>
    </row>
    <row r="14" spans="1:6" ht="12.75">
      <c r="A14" s="8">
        <v>24.11724137931035</v>
      </c>
      <c r="B14" s="4">
        <v>13</v>
      </c>
      <c r="C14" s="9">
        <v>26.1</v>
      </c>
      <c r="D14" s="5">
        <v>26</v>
      </c>
      <c r="E14" s="5">
        <v>26.3</v>
      </c>
      <c r="F14" s="5"/>
    </row>
    <row r="15" spans="1:6" ht="12.75">
      <c r="A15" s="8">
        <v>25.820689655172412</v>
      </c>
      <c r="B15" s="4">
        <v>14</v>
      </c>
      <c r="C15" s="9">
        <v>27.7</v>
      </c>
      <c r="D15" s="5">
        <v>28</v>
      </c>
      <c r="E15" s="5">
        <v>29</v>
      </c>
      <c r="F15" s="5"/>
    </row>
    <row r="16" spans="1:6" ht="12.75">
      <c r="A16" s="8">
        <v>33.94827586206897</v>
      </c>
      <c r="B16" s="4">
        <v>7</v>
      </c>
      <c r="C16" s="9">
        <v>37</v>
      </c>
      <c r="D16" s="5">
        <v>36.5</v>
      </c>
      <c r="E16" s="5">
        <v>36</v>
      </c>
      <c r="F16" s="5"/>
    </row>
    <row r="17" spans="1:6" ht="12.75">
      <c r="A17" s="8">
        <v>12.37241379310345</v>
      </c>
      <c r="B17" s="4">
        <v>8</v>
      </c>
      <c r="C17" s="9">
        <v>13.9</v>
      </c>
      <c r="D17" s="5">
        <v>15</v>
      </c>
      <c r="E17" s="5">
        <v>15</v>
      </c>
      <c r="F17" s="5"/>
    </row>
    <row r="18" spans="1:6" ht="12.75">
      <c r="A18" s="12" t="s">
        <v>8</v>
      </c>
      <c r="B18" s="4"/>
      <c r="C18" s="13" t="str">
        <f>C5</f>
        <v>Tarpan</v>
      </c>
      <c r="D18" s="13" t="str">
        <f>D5</f>
        <v>Voiyn</v>
      </c>
      <c r="E18" s="13" t="str">
        <f>E5</f>
        <v>Shchuchinka</v>
      </c>
      <c r="F18" s="13"/>
    </row>
    <row r="19" spans="1:6" ht="12.75">
      <c r="A19" s="14">
        <f>LOG10(A6)</f>
        <v>2.322718197122964</v>
      </c>
      <c r="B19" s="4">
        <v>1</v>
      </c>
      <c r="C19" s="15">
        <f aca="true" t="shared" si="0" ref="C19:C26">LOG10(C6)-$A19</f>
        <v>-0.015222159209750785</v>
      </c>
      <c r="D19" s="15">
        <f>LOG10(D6)-$A19</f>
        <v>-0.021688201458982537</v>
      </c>
      <c r="E19" s="15">
        <f>LOG10(E6)-$A19</f>
        <v>-0.013088029697065018</v>
      </c>
      <c r="F19" s="15"/>
    </row>
    <row r="20" spans="1:6" ht="12.75">
      <c r="A20" s="14">
        <f aca="true" t="shared" si="1" ref="A20:A30">LOG10(A7)</f>
        <v>1.423528341902475</v>
      </c>
      <c r="B20" s="4">
        <v>3</v>
      </c>
      <c r="C20" s="15">
        <f t="shared" si="0"/>
        <v>0.09498559797541262</v>
      </c>
      <c r="D20" s="15">
        <f>LOG10(D7)-$A20</f>
        <v>0.12670001115261909</v>
      </c>
      <c r="E20" s="15">
        <f>LOG10(E7)-$A20</f>
        <v>0.09498559797541262</v>
      </c>
      <c r="F20" s="15"/>
    </row>
    <row r="21" spans="1:6" ht="12.75">
      <c r="A21" s="14">
        <f t="shared" si="1"/>
        <v>1.329011917768204</v>
      </c>
      <c r="B21" s="4">
        <v>4</v>
      </c>
      <c r="C21" s="15">
        <f t="shared" si="0"/>
        <v>0.051199323943401875</v>
      </c>
      <c r="D21" s="15">
        <f>LOG10(D8)-$A21</f>
        <v>0.051199323943401875</v>
      </c>
      <c r="E21" s="15">
        <f>LOG10(E8)-$A21</f>
        <v>0.06892809090383367</v>
      </c>
      <c r="F21" s="15"/>
    </row>
    <row r="22" spans="1:6" ht="12.75">
      <c r="A22" s="14">
        <f t="shared" si="1"/>
        <v>1.6286707336010562</v>
      </c>
      <c r="B22" s="4">
        <v>5</v>
      </c>
      <c r="C22" s="15">
        <f t="shared" si="0"/>
        <v>0.029340663056056204</v>
      </c>
      <c r="D22" s="15">
        <f>LOG10(D9)-$A22</f>
        <v>0.03408709808051791</v>
      </c>
      <c r="E22" s="15">
        <f>LOG10(E9)-$A22</f>
        <v>0.04342712433466134</v>
      </c>
      <c r="F22" s="15"/>
    </row>
    <row r="23" spans="1:6" ht="12.75">
      <c r="A23" s="14">
        <f t="shared" si="1"/>
        <v>1.4284699409124848</v>
      </c>
      <c r="B23" s="4">
        <v>6</v>
      </c>
      <c r="C23" s="15">
        <f t="shared" si="0"/>
        <v>0.055829898434301084</v>
      </c>
      <c r="D23" s="15">
        <f>LOG10(D10)-$A23</f>
        <v>0.029411955821507574</v>
      </c>
      <c r="E23" s="15">
        <f>LOG10(E10)-$A23</f>
        <v>0.051537002044665714</v>
      </c>
      <c r="F23" s="15"/>
    </row>
    <row r="24" spans="1:6" ht="12.75">
      <c r="A24" s="14">
        <f t="shared" si="1"/>
        <v>1.5882910298599249</v>
      </c>
      <c r="B24" s="4">
        <v>10</v>
      </c>
      <c r="C24" s="15">
        <f t="shared" si="0"/>
        <v>0.05516164662626255</v>
      </c>
      <c r="D24" s="15">
        <f>LOG10(D11)-$A24</f>
        <v>0.045177425719661546</v>
      </c>
      <c r="E24" s="15">
        <f>LOG10(E11)-$A24</f>
        <v>0.05614755960791373</v>
      </c>
      <c r="F24" s="15"/>
    </row>
    <row r="25" spans="1:6" ht="12.75">
      <c r="A25" s="14">
        <f t="shared" si="1"/>
        <v>1.5857718008670616</v>
      </c>
      <c r="B25" s="4">
        <v>11</v>
      </c>
      <c r="C25" s="15">
        <f t="shared" si="0"/>
        <v>0.08168115202289239</v>
      </c>
      <c r="D25" s="15">
        <f>LOG10(D12)-$A25</f>
        <v>0.07223959579005079</v>
      </c>
      <c r="E25" s="15">
        <f>LOG10(E12)-$A25</f>
        <v>0.0769860308145125</v>
      </c>
      <c r="F25" s="15"/>
    </row>
    <row r="26" spans="1:6" ht="12.75">
      <c r="A26" s="14">
        <f t="shared" si="1"/>
        <v>1.4710386699273243</v>
      </c>
      <c r="B26" s="4">
        <v>12</v>
      </c>
      <c r="C26" s="15">
        <f t="shared" si="0"/>
        <v>0.04747526995056317</v>
      </c>
      <c r="D26" s="15">
        <f>LOG10(D13)-$A26</f>
        <v>0.04747526995056317</v>
      </c>
      <c r="E26" s="15">
        <f>LOG10(E13)-$A26</f>
        <v>0.04747526995056317</v>
      </c>
      <c r="F26" s="15"/>
    </row>
    <row r="27" spans="1:6" ht="12.75">
      <c r="A27" s="14">
        <f t="shared" si="1"/>
        <v>1.38232763007427</v>
      </c>
      <c r="B27" s="4">
        <v>13</v>
      </c>
      <c r="C27" s="15">
        <f>LOG10(C14)-$A27</f>
        <v>0.03431287726401111</v>
      </c>
      <c r="D27" s="15">
        <f>LOG10(D14)-$A27</f>
        <v>0.03264571789654802</v>
      </c>
      <c r="E27" s="15">
        <f>LOG10(E14)-$A27</f>
        <v>0.037628118415487855</v>
      </c>
      <c r="F27" s="15"/>
    </row>
    <row r="28" spans="1:6" ht="12.75">
      <c r="A28" s="14">
        <f t="shared" si="1"/>
        <v>1.4119678378310927</v>
      </c>
      <c r="B28" s="4">
        <v>14</v>
      </c>
      <c r="C28" s="15">
        <f>LOG10(C15)-$A28</f>
        <v>0.030511931233355938</v>
      </c>
      <c r="D28" s="15">
        <f>LOG10(D15)-$A28</f>
        <v>0.03519019351112651</v>
      </c>
      <c r="E28" s="15">
        <f>LOG10(E15)-$A28</f>
        <v>0.05043016006786338</v>
      </c>
      <c r="F28" s="15"/>
    </row>
    <row r="29" spans="1:6" ht="12.75">
      <c r="A29" s="14">
        <f t="shared" si="1"/>
        <v>1.530817722575181</v>
      </c>
      <c r="B29" s="4">
        <v>7</v>
      </c>
      <c r="C29" s="15">
        <f>LOG10(C16)-$A29</f>
        <v>0.03738400149181409</v>
      </c>
      <c r="D29" s="15">
        <f>LOG10(D16)-$A29</f>
        <v>0.031475141881293744</v>
      </c>
      <c r="E29" s="15">
        <f>LOG10(E16)-$A29</f>
        <v>0.025484778192106372</v>
      </c>
      <c r="F29" s="15"/>
    </row>
    <row r="30" spans="1:6" ht="12.75">
      <c r="A30" s="14">
        <f t="shared" si="1"/>
        <v>1.0924544364730984</v>
      </c>
      <c r="B30" s="4">
        <v>8</v>
      </c>
      <c r="C30" s="15">
        <f>LOG10(C17)-$A30</f>
        <v>0.05056036378099682</v>
      </c>
      <c r="D30" s="15">
        <f>LOG10(D17)-$A30</f>
        <v>0.08363682258258298</v>
      </c>
      <c r="E30" s="15">
        <f>LOG10(E17)-$A30</f>
        <v>0.08363682258258298</v>
      </c>
      <c r="F30" s="1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2002-05-23T08:48:18Z</cp:lastPrinted>
  <dcterms:created xsi:type="dcterms:W3CDTF">2000-02-02T14:28:51Z</dcterms:created>
  <cp:category/>
  <cp:version/>
  <cp:contentType/>
  <cp:contentStatus/>
</cp:coreProperties>
</file>