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0640" yWindow="5280" windowWidth="15880" windowHeight="1486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6" i="1"/>
  <c r="F36"/>
  <c r="A37"/>
  <c r="F37"/>
  <c r="A26"/>
  <c r="F26"/>
  <c r="A27"/>
  <c r="F27"/>
  <c r="A28"/>
  <c r="F28"/>
  <c r="A29"/>
  <c r="F29"/>
  <c r="A30"/>
  <c r="F30"/>
  <c r="A31"/>
  <c r="F31"/>
  <c r="A23"/>
  <c r="F23"/>
  <c r="A24"/>
  <c r="F24"/>
  <c r="F21"/>
  <c r="E21"/>
  <c r="E36"/>
  <c r="E37"/>
  <c r="E26"/>
  <c r="E27"/>
  <c r="E28"/>
  <c r="E29"/>
  <c r="E30"/>
  <c r="E31"/>
  <c r="A32"/>
  <c r="E32"/>
  <c r="E24"/>
  <c r="E23"/>
  <c r="A35"/>
  <c r="A33"/>
  <c r="A25"/>
  <c r="A22"/>
  <c r="A34"/>
  <c r="D21"/>
  <c r="D23"/>
  <c r="D26"/>
  <c r="D27"/>
  <c r="D28"/>
  <c r="D29"/>
  <c r="D30"/>
  <c r="D31"/>
  <c r="D32"/>
  <c r="D34"/>
  <c r="D36"/>
  <c r="D37"/>
  <c r="C24"/>
  <c r="C25"/>
  <c r="C26"/>
  <c r="C27"/>
  <c r="C28"/>
  <c r="C29"/>
  <c r="C30"/>
  <c r="C31"/>
  <c r="C32"/>
  <c r="C33"/>
  <c r="C34"/>
  <c r="C36"/>
  <c r="C37"/>
  <c r="C21"/>
  <c r="C22"/>
  <c r="C23"/>
</calcChain>
</file>

<file path=xl/sharedStrings.xml><?xml version="1.0" encoding="utf-8"?>
<sst xmlns="http://schemas.openxmlformats.org/spreadsheetml/2006/main" count="12" uniqueCount="10">
  <si>
    <t>Channing</t>
  </si>
  <si>
    <t>Log10 onag.</t>
  </si>
  <si>
    <t>2-5</t>
  </si>
  <si>
    <t>17bis</t>
  </si>
  <si>
    <t>n=30</t>
  </si>
  <si>
    <t>n=1-3</t>
  </si>
  <si>
    <t>UNSM 1349</t>
  </si>
  <si>
    <t>AMNH "13"</t>
  </si>
  <si>
    <t>AMNH 8600</t>
    <phoneticPr fontId="2"/>
  </si>
  <si>
    <t>San Diego</t>
    <phoneticPr fontId="2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</si>
</sst>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  <font>
      <b/>
      <sz val="9"/>
      <color indexed="48"/>
      <name val="Geneva"/>
    </font>
    <font>
      <b/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164" fontId="0" fillId="0" borderId="0" xfId="0" applyNumberFormat="1"/>
    <xf numFmtId="165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vertical="top"/>
    </xf>
    <xf numFmtId="0" fontId="3" fillId="0" borderId="0" xfId="0" applyFont="1" applyAlignment="1"/>
    <xf numFmtId="0" fontId="1" fillId="0" borderId="0" xfId="0" applyFont="1" applyAlignment="1"/>
    <xf numFmtId="164" fontId="3" fillId="0" borderId="0" xfId="0" applyNumberFormat="1" applyFont="1"/>
    <xf numFmtId="165" fontId="3" fillId="0" borderId="0" xfId="0" applyNumberFormat="1" applyFont="1" applyAlignment="1">
      <alignment horizontal="center" vertical="top"/>
    </xf>
    <xf numFmtId="165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28390625086227"/>
          <c:y val="0.0722023887955853"/>
          <c:w val="0.71563428057652"/>
          <c:h val="0.754514962913867"/>
        </c:manualLayout>
      </c:layout>
      <c:lineChart>
        <c:grouping val="standard"/>
        <c:ser>
          <c:idx val="0"/>
          <c:order val="0"/>
          <c:tx>
            <c:strRef>
              <c:f>Feuil1!$C$21</c:f>
              <c:strCache>
                <c:ptCount val="1"/>
                <c:pt idx="0">
                  <c:v>Channing</c:v>
                </c:pt>
              </c:strCache>
            </c:strRef>
          </c:tx>
          <c:spPr>
            <a:ln w="28575" cap="rnd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Feuil1!$B$22:$B$37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Feuil1!$C$22:$C$37</c:f>
              <c:numCache>
                <c:formatCode>0.000</c:formatCode>
                <c:ptCount val="16"/>
                <c:pt idx="0">
                  <c:v>0.020979605208064</c:v>
                </c:pt>
                <c:pt idx="1">
                  <c:v>-0.0130258361349251</c:v>
                </c:pt>
                <c:pt idx="2">
                  <c:v>-0.0627658045689592</c:v>
                </c:pt>
                <c:pt idx="3">
                  <c:v>0.021271417821271</c:v>
                </c:pt>
                <c:pt idx="4">
                  <c:v>0.0124485669411705</c:v>
                </c:pt>
                <c:pt idx="5">
                  <c:v>0.0580634893235294</c:v>
                </c:pt>
                <c:pt idx="6">
                  <c:v>0.0358511845230722</c:v>
                </c:pt>
                <c:pt idx="7">
                  <c:v>-0.00142158713479423</c:v>
                </c:pt>
                <c:pt idx="8">
                  <c:v>0.0149506510176174</c:v>
                </c:pt>
                <c:pt idx="9">
                  <c:v>-0.0442088569361154</c:v>
                </c:pt>
                <c:pt idx="10">
                  <c:v>-0.0743763297477986</c:v>
                </c:pt>
                <c:pt idx="11">
                  <c:v>0.0101891942019356</c:v>
                </c:pt>
                <c:pt idx="12">
                  <c:v>-0.058080605645322</c:v>
                </c:pt>
                <c:pt idx="14">
                  <c:v>0.00218376063835146</c:v>
                </c:pt>
                <c:pt idx="15">
                  <c:v>-0.0240698832447861</c:v>
                </c:pt>
              </c:numCache>
            </c:numRef>
          </c:val>
        </c:ser>
        <c:ser>
          <c:idx val="1"/>
          <c:order val="1"/>
          <c:tx>
            <c:strRef>
              <c:f>Feuil1!$D$21</c:f>
              <c:strCache>
                <c:ptCount val="1"/>
                <c:pt idx="0">
                  <c:v>UNSM 1349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Feuil1!$B$22:$B$37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Feuil1!$D$22:$D$37</c:f>
              <c:numCache>
                <c:formatCode>0.000</c:formatCode>
                <c:ptCount val="16"/>
                <c:pt idx="1">
                  <c:v>0.0137179916111991</c:v>
                </c:pt>
                <c:pt idx="4">
                  <c:v>0.0328394984375349</c:v>
                </c:pt>
                <c:pt idx="5">
                  <c:v>0.0605832323001349</c:v>
                </c:pt>
                <c:pt idx="6">
                  <c:v>0.0358511845230722</c:v>
                </c:pt>
                <c:pt idx="7">
                  <c:v>-0.0195955560633809</c:v>
                </c:pt>
                <c:pt idx="8">
                  <c:v>0.00635047925569987</c:v>
                </c:pt>
                <c:pt idx="9">
                  <c:v>-0.00145687651516568</c:v>
                </c:pt>
                <c:pt idx="10">
                  <c:v>-0.0845954949294847</c:v>
                </c:pt>
                <c:pt idx="12">
                  <c:v>0.0220159083530842</c:v>
                </c:pt>
                <c:pt idx="14">
                  <c:v>-0.0193051551953869</c:v>
                </c:pt>
                <c:pt idx="15">
                  <c:v>0.0358062076074521</c:v>
                </c:pt>
              </c:numCache>
            </c:numRef>
          </c:val>
        </c:ser>
        <c:ser>
          <c:idx val="2"/>
          <c:order val="2"/>
          <c:tx>
            <c:strRef>
              <c:f>Feuil1!$E$21</c:f>
              <c:strCache>
                <c:ptCount val="1"/>
                <c:pt idx="0">
                  <c:v>AMNH "13"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Feuil1!$B$22:$B$37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Feuil1!$E$22:$E$37</c:f>
              <c:numCache>
                <c:formatCode>0.000</c:formatCode>
                <c:ptCount val="16"/>
                <c:pt idx="1">
                  <c:v>0.037199087460722</c:v>
                </c:pt>
                <c:pt idx="2">
                  <c:v>-0.0345225615857898</c:v>
                </c:pt>
                <c:pt idx="4">
                  <c:v>0.0431394550773469</c:v>
                </c:pt>
                <c:pt idx="5">
                  <c:v>0.0883875722829335</c:v>
                </c:pt>
                <c:pt idx="6">
                  <c:v>0.0830302622185415</c:v>
                </c:pt>
                <c:pt idx="7">
                  <c:v>0.0125891273080205</c:v>
                </c:pt>
                <c:pt idx="8">
                  <c:v>0.0275397783256377</c:v>
                </c:pt>
                <c:pt idx="9">
                  <c:v>0.0162718904452659</c:v>
                </c:pt>
                <c:pt idx="10">
                  <c:v>-0.0450869536458109</c:v>
                </c:pt>
                <c:pt idx="14">
                  <c:v>0.0339403567578382</c:v>
                </c:pt>
                <c:pt idx="15">
                  <c:v>0.0207424611715763</c:v>
                </c:pt>
              </c:numCache>
            </c:numRef>
          </c:val>
        </c:ser>
        <c:ser>
          <c:idx val="3"/>
          <c:order val="3"/>
          <c:tx>
            <c:strRef>
              <c:f>Feuil1!$F$21</c:f>
              <c:strCache>
                <c:ptCount val="1"/>
                <c:pt idx="0">
                  <c:v>San Diego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none"/>
          </c:marker>
          <c:cat>
            <c:strRef>
              <c:f>Feuil1!$B$22:$B$37</c:f>
              <c:strCache>
                <c:ptCount val="16"/>
                <c:pt idx="0">
                  <c:v>16</c:v>
                </c:pt>
                <c:pt idx="1">
                  <c:v>23</c:v>
                </c:pt>
                <c:pt idx="2">
                  <c:v>3</c:v>
                </c:pt>
                <c:pt idx="3">
                  <c:v>4</c:v>
                </c:pt>
                <c:pt idx="4">
                  <c:v>2-5</c:v>
                </c:pt>
                <c:pt idx="5">
                  <c:v>5</c:v>
                </c:pt>
                <c:pt idx="6">
                  <c:v>17</c:v>
                </c:pt>
                <c:pt idx="7">
                  <c:v>17bis</c:v>
                </c:pt>
                <c:pt idx="8">
                  <c:v>13</c:v>
                </c:pt>
                <c:pt idx="9">
                  <c:v>10</c:v>
                </c:pt>
                <c:pt idx="10">
                  <c:v>25</c:v>
                </c:pt>
                <c:pt idx="11">
                  <c:v>28</c:v>
                </c:pt>
                <c:pt idx="12">
                  <c:v>9</c:v>
                </c:pt>
                <c:pt idx="13">
                  <c:v>20</c:v>
                </c:pt>
                <c:pt idx="14">
                  <c:v>31</c:v>
                </c:pt>
                <c:pt idx="15">
                  <c:v>32</c:v>
                </c:pt>
              </c:strCache>
            </c:strRef>
          </c:cat>
          <c:val>
            <c:numRef>
              <c:f>Feuil1!$F$22:$F$37</c:f>
              <c:numCache>
                <c:formatCode>0.000</c:formatCode>
                <c:ptCount val="16"/>
                <c:pt idx="1">
                  <c:v>-0.00100526520950739</c:v>
                </c:pt>
                <c:pt idx="2">
                  <c:v>-0.011041465736267</c:v>
                </c:pt>
                <c:pt idx="4">
                  <c:v>-0.00716566323404866</c:v>
                </c:pt>
                <c:pt idx="5">
                  <c:v>0.0569791080313093</c:v>
                </c:pt>
                <c:pt idx="6">
                  <c:v>0.0498618989658868</c:v>
                </c:pt>
                <c:pt idx="7">
                  <c:v>-0.0162676127144534</c:v>
                </c:pt>
                <c:pt idx="8">
                  <c:v>-0.00464490504576354</c:v>
                </c:pt>
                <c:pt idx="9">
                  <c:v>-0.0916335068642537</c:v>
                </c:pt>
                <c:pt idx="14">
                  <c:v>0.016907017459058</c:v>
                </c:pt>
                <c:pt idx="15">
                  <c:v>-0.0336152011510165</c:v>
                </c:pt>
              </c:numCache>
            </c:numRef>
          </c:val>
        </c:ser>
        <c:marker val="1"/>
        <c:axId val="280212056"/>
        <c:axId val="280219848"/>
      </c:lineChart>
      <c:catAx>
        <c:axId val="280212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0219848"/>
        <c:crosses val="autoZero"/>
        <c:auto val="1"/>
        <c:lblAlgn val="ctr"/>
        <c:lblOffset val="100"/>
        <c:tickLblSkip val="1"/>
        <c:tickMarkSkip val="1"/>
      </c:catAx>
      <c:valAx>
        <c:axId val="280219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fr-FR"/>
                  <a:t>Log10 differences from E. hemionus onager</a:t>
                </a:r>
              </a:p>
            </c:rich>
          </c:tx>
          <c:layout>
            <c:manualLayout>
              <c:xMode val="edge"/>
              <c:yMode val="edge"/>
              <c:x val="0.0235081426214219"/>
              <c:y val="0.0902529859944817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021205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0211290630194"/>
          <c:y val="0.37906250888314"/>
          <c:w val="0.134239707925783"/>
          <c:h val="0.2340339407032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37</xdr:row>
      <xdr:rowOff>114300</xdr:rowOff>
    </xdr:from>
    <xdr:to>
      <xdr:col>10</xdr:col>
      <xdr:colOff>596900</xdr:colOff>
      <xdr:row>59</xdr:row>
      <xdr:rowOff>0</xdr:rowOff>
    </xdr:to>
    <xdr:graphicFrame macro="">
      <xdr:nvGraphicFramePr>
        <xdr:cNvPr id="104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40"/>
  <sheetViews>
    <sheetView tabSelected="1" topLeftCell="A23" workbookViewId="0">
      <selection activeCell="I65" sqref="I65"/>
    </sheetView>
  </sheetViews>
  <sheetFormatPr baseColWidth="10" defaultColWidth="10.83203125" defaultRowHeight="13"/>
  <cols>
    <col min="2" max="2" width="8.83203125" customWidth="1"/>
    <col min="3" max="3" width="12.1640625" customWidth="1"/>
    <col min="4" max="4" width="11" customWidth="1"/>
    <col min="5" max="5" width="12" customWidth="1"/>
    <col min="6" max="6" width="10.6640625" customWidth="1"/>
    <col min="7" max="7" width="11.83203125" customWidth="1"/>
    <col min="8" max="8" width="10.6640625" customWidth="1"/>
  </cols>
  <sheetData>
    <row r="1" spans="1:6" s="8" customFormat="1"/>
    <row r="2" spans="1:6" s="8" customFormat="1"/>
    <row r="3" spans="1:6" s="8" customFormat="1">
      <c r="C3" s="8" t="s">
        <v>5</v>
      </c>
      <c r="E3" s="10"/>
      <c r="F3" s="8" t="s">
        <v>8</v>
      </c>
    </row>
    <row r="4" spans="1:6" s="8" customFormat="1">
      <c r="A4" s="9" t="s">
        <v>4</v>
      </c>
      <c r="C4" s="8" t="s">
        <v>0</v>
      </c>
      <c r="D4" s="8" t="s">
        <v>6</v>
      </c>
      <c r="E4" s="17" t="s">
        <v>7</v>
      </c>
      <c r="F4" s="8" t="s">
        <v>9</v>
      </c>
    </row>
    <row r="5" spans="1:6">
      <c r="A5" s="20">
        <v>55.900000000000006</v>
      </c>
      <c r="B5" s="6">
        <v>16</v>
      </c>
      <c r="C5" s="3">
        <v>58.666666666666664</v>
      </c>
      <c r="E5" s="9"/>
    </row>
    <row r="6" spans="1:6">
      <c r="A6" s="20">
        <v>348.80645161290323</v>
      </c>
      <c r="B6" s="6">
        <v>23</v>
      </c>
      <c r="C6" s="3">
        <v>338.5</v>
      </c>
      <c r="D6" s="14">
        <v>360</v>
      </c>
      <c r="E6" s="9">
        <v>380</v>
      </c>
      <c r="F6" s="23">
        <v>348</v>
      </c>
    </row>
    <row r="7" spans="1:6">
      <c r="A7" s="20">
        <v>116.93548387096774</v>
      </c>
      <c r="B7" s="6">
        <v>3</v>
      </c>
      <c r="C7" s="3">
        <v>101.2</v>
      </c>
      <c r="D7" s="15"/>
      <c r="E7" s="18">
        <v>108</v>
      </c>
      <c r="F7" s="23">
        <v>114</v>
      </c>
    </row>
    <row r="8" spans="1:6">
      <c r="A8" s="20">
        <v>100.99677419354839</v>
      </c>
      <c r="B8" s="6">
        <v>4</v>
      </c>
      <c r="C8" s="3">
        <v>106.06666666666666</v>
      </c>
      <c r="D8" s="16"/>
      <c r="E8" s="9"/>
    </row>
    <row r="9" spans="1:6">
      <c r="A9" s="20">
        <v>115.89655172413794</v>
      </c>
      <c r="B9" s="6" t="s">
        <v>2</v>
      </c>
      <c r="C9" s="3">
        <v>119.26666666666667</v>
      </c>
      <c r="D9" s="7">
        <v>125</v>
      </c>
      <c r="E9" s="9">
        <v>128</v>
      </c>
      <c r="F9" s="23">
        <v>114</v>
      </c>
    </row>
    <row r="10" spans="1:6">
      <c r="A10" s="20">
        <v>105.24516129032257</v>
      </c>
      <c r="B10" s="12">
        <v>5</v>
      </c>
      <c r="C10" s="3">
        <v>120.3</v>
      </c>
      <c r="D10" s="13">
        <v>121</v>
      </c>
      <c r="E10" s="9">
        <v>129</v>
      </c>
      <c r="F10" s="23">
        <v>120</v>
      </c>
    </row>
    <row r="11" spans="1:6">
      <c r="A11" s="20">
        <v>56.166666666666664</v>
      </c>
      <c r="B11" s="12">
        <v>17</v>
      </c>
      <c r="C11" s="3">
        <v>61</v>
      </c>
      <c r="D11" s="13">
        <v>61</v>
      </c>
      <c r="E11" s="9">
        <v>68</v>
      </c>
      <c r="F11" s="23">
        <v>63</v>
      </c>
    </row>
    <row r="12" spans="1:6">
      <c r="A12" s="20">
        <v>40.799999999999997</v>
      </c>
      <c r="B12" s="6" t="s">
        <v>3</v>
      </c>
      <c r="C12" s="3">
        <v>40.666666666666664</v>
      </c>
      <c r="D12" s="13">
        <v>39</v>
      </c>
      <c r="E12" s="9">
        <v>42</v>
      </c>
      <c r="F12" s="23">
        <v>39.299999999999997</v>
      </c>
    </row>
    <row r="13" spans="1:6">
      <c r="A13" s="20">
        <v>197.09677419354838</v>
      </c>
      <c r="B13" s="12">
        <v>13</v>
      </c>
      <c r="C13" s="3">
        <v>204</v>
      </c>
      <c r="D13" s="15">
        <v>200</v>
      </c>
      <c r="E13" s="9">
        <v>210</v>
      </c>
      <c r="F13" s="23">
        <v>195</v>
      </c>
    </row>
    <row r="14" spans="1:6">
      <c r="A14" s="20">
        <v>48.161290322580648</v>
      </c>
      <c r="B14" s="6">
        <v>10</v>
      </c>
      <c r="C14" s="3">
        <v>43.5</v>
      </c>
      <c r="D14" s="11">
        <v>48</v>
      </c>
      <c r="E14" s="15">
        <v>50</v>
      </c>
      <c r="F14" s="23">
        <v>39</v>
      </c>
    </row>
    <row r="15" spans="1:6">
      <c r="A15" s="20">
        <v>102.06451612903226</v>
      </c>
      <c r="B15" s="6">
        <v>25</v>
      </c>
      <c r="C15" s="3">
        <v>86</v>
      </c>
      <c r="D15" s="13">
        <v>84</v>
      </c>
      <c r="E15" s="18">
        <v>92</v>
      </c>
    </row>
    <row r="16" spans="1:6">
      <c r="A16" s="20">
        <v>89.86666666666666</v>
      </c>
      <c r="B16" s="12">
        <v>28</v>
      </c>
      <c r="C16" s="3">
        <v>92</v>
      </c>
      <c r="D16" s="13"/>
    </row>
    <row r="17" spans="1:6">
      <c r="A17" s="20">
        <v>63.21290322580645</v>
      </c>
      <c r="B17" s="12">
        <v>9</v>
      </c>
      <c r="C17" s="3">
        <v>55.3</v>
      </c>
      <c r="D17" s="15">
        <v>66.5</v>
      </c>
      <c r="E17" s="9"/>
    </row>
    <row r="18" spans="1:6">
      <c r="A18" s="20">
        <v>14.24</v>
      </c>
      <c r="B18" s="12">
        <v>20</v>
      </c>
      <c r="C18" s="3"/>
      <c r="D18" s="11"/>
      <c r="E18" s="9"/>
    </row>
    <row r="19" spans="1:6">
      <c r="A19" s="20">
        <v>144.27272727272728</v>
      </c>
      <c r="B19" s="12">
        <v>31</v>
      </c>
      <c r="C19" s="3">
        <v>145</v>
      </c>
      <c r="D19" s="15">
        <v>138</v>
      </c>
      <c r="E19" s="19">
        <v>156</v>
      </c>
      <c r="F19" s="24">
        <v>150</v>
      </c>
    </row>
    <row r="20" spans="1:6">
      <c r="A20" s="20">
        <v>162.07142857142858</v>
      </c>
      <c r="B20" s="12">
        <v>32</v>
      </c>
      <c r="C20" s="3">
        <v>153.33333333333334</v>
      </c>
      <c r="D20" s="15">
        <v>176</v>
      </c>
      <c r="E20" s="19">
        <v>170</v>
      </c>
      <c r="F20" s="24">
        <v>150</v>
      </c>
    </row>
    <row r="21" spans="1:6" s="2" customFormat="1">
      <c r="A21" s="2" t="s">
        <v>1</v>
      </c>
      <c r="C21" s="2" t="str">
        <f>C4</f>
        <v>Channing</v>
      </c>
      <c r="D21" s="2" t="str">
        <f>D4</f>
        <v>UNSM 1349</v>
      </c>
      <c r="E21" s="2" t="str">
        <f>E4</f>
        <v>AMNH "13"</v>
      </c>
      <c r="F21" s="2" t="str">
        <f>F4</f>
        <v>San Diego</v>
      </c>
    </row>
    <row r="22" spans="1:6" s="2" customFormat="1">
      <c r="A22" s="21">
        <f t="shared" ref="A22:A37" si="0">LOG10(A5)</f>
        <v>1.7474118078864234</v>
      </c>
      <c r="B22" s="2">
        <v>16</v>
      </c>
      <c r="C22" s="4">
        <f>LOG10(C5)-$A22</f>
        <v>2.0979605208063967E-2</v>
      </c>
      <c r="D22" s="4"/>
      <c r="E22" s="4"/>
    </row>
    <row r="23" spans="1:6" s="2" customFormat="1">
      <c r="A23" s="21">
        <f t="shared" si="0"/>
        <v>2.5425845091560881</v>
      </c>
      <c r="B23" s="2">
        <v>23</v>
      </c>
      <c r="C23" s="4">
        <f t="shared" ref="C23:E37" si="1">LOG10(C6)-$A23</f>
        <v>-1.3025836134925139E-2</v>
      </c>
      <c r="D23" s="4">
        <f t="shared" si="1"/>
        <v>1.3717991611199132E-2</v>
      </c>
      <c r="E23" s="4">
        <f t="shared" si="1"/>
        <v>3.719908746072198E-2</v>
      </c>
      <c r="F23" s="4">
        <f t="shared" ref="F23" si="2">LOG10(F6)-$A23</f>
        <v>-1.0052652095073888E-3</v>
      </c>
    </row>
    <row r="24" spans="1:6" s="2" customFormat="1">
      <c r="A24" s="21">
        <f t="shared" si="0"/>
        <v>2.0679463170727397</v>
      </c>
      <c r="B24" s="2">
        <v>3</v>
      </c>
      <c r="C24" s="4">
        <f t="shared" si="1"/>
        <v>-6.2765804568959194E-2</v>
      </c>
      <c r="D24" s="4"/>
      <c r="E24" s="4">
        <f t="shared" si="1"/>
        <v>-3.4522561585789813E-2</v>
      </c>
      <c r="F24" s="4">
        <f t="shared" ref="F24" si="3">LOG10(F7)-$A24</f>
        <v>-1.1041465736266964E-2</v>
      </c>
    </row>
    <row r="25" spans="1:6" s="2" customFormat="1" ht="13" customHeight="1">
      <c r="A25" s="21">
        <f t="shared" si="0"/>
        <v>2.0043075027696293</v>
      </c>
      <c r="B25" s="2">
        <v>4</v>
      </c>
      <c r="C25" s="4">
        <f t="shared" si="1"/>
        <v>2.1271417821270955E-2</v>
      </c>
      <c r="D25" s="4"/>
      <c r="E25" s="4"/>
    </row>
    <row r="26" spans="1:6" ht="13" customHeight="1">
      <c r="A26" s="22">
        <f t="shared" si="0"/>
        <v>2.0640705145705214</v>
      </c>
      <c r="B26" s="1" t="s">
        <v>2</v>
      </c>
      <c r="C26" s="4">
        <f t="shared" si="1"/>
        <v>1.2448566941170469E-2</v>
      </c>
      <c r="D26" s="4">
        <f t="shared" si="1"/>
        <v>3.2839498437534864E-2</v>
      </c>
      <c r="E26" s="4">
        <f t="shared" ref="E26:F26" si="4">LOG10(E9)-$A26</f>
        <v>4.3139455077346955E-2</v>
      </c>
      <c r="F26" s="4">
        <f t="shared" si="4"/>
        <v>-7.1656632340486581E-3</v>
      </c>
    </row>
    <row r="27" spans="1:6" ht="13" customHeight="1">
      <c r="A27" s="22">
        <f t="shared" si="0"/>
        <v>2.0222021380163153</v>
      </c>
      <c r="B27" s="1">
        <v>5</v>
      </c>
      <c r="C27" s="4">
        <f t="shared" si="1"/>
        <v>5.8063489323529449E-2</v>
      </c>
      <c r="D27" s="4">
        <f t="shared" si="1"/>
        <v>6.0583232300134959E-2</v>
      </c>
      <c r="E27" s="4">
        <f t="shared" ref="E27:F27" si="5">LOG10(E10)-$A27</f>
        <v>8.838757228293348E-2</v>
      </c>
      <c r="F27" s="4">
        <f t="shared" si="5"/>
        <v>5.6979108031309345E-2</v>
      </c>
    </row>
    <row r="28" spans="1:6" ht="13" customHeight="1">
      <c r="A28" s="22">
        <f t="shared" si="0"/>
        <v>1.7494786504876949</v>
      </c>
      <c r="B28" s="1">
        <v>17</v>
      </c>
      <c r="C28" s="4">
        <f t="shared" si="1"/>
        <v>3.5851184523072233E-2</v>
      </c>
      <c r="D28" s="4">
        <f t="shared" si="1"/>
        <v>3.5851184523072233E-2</v>
      </c>
      <c r="E28" s="4">
        <f t="shared" ref="E28:F28" si="6">LOG10(E11)-$A28</f>
        <v>8.3030262218541484E-2</v>
      </c>
      <c r="F28" s="4">
        <f t="shared" si="6"/>
        <v>4.9861898965886775E-2</v>
      </c>
    </row>
    <row r="29" spans="1:6" ht="13" customHeight="1">
      <c r="A29" s="22">
        <f t="shared" si="0"/>
        <v>1.61066016308988</v>
      </c>
      <c r="B29" s="1" t="s">
        <v>3</v>
      </c>
      <c r="C29" s="4">
        <f t="shared" si="1"/>
        <v>-1.4215871347942333E-3</v>
      </c>
      <c r="D29" s="4">
        <f t="shared" si="1"/>
        <v>-1.9595556063380926E-2</v>
      </c>
      <c r="E29" s="4">
        <f t="shared" ref="E29:F29" si="7">LOG10(E12)-$A29</f>
        <v>1.2589127308020531E-2</v>
      </c>
      <c r="F29" s="4">
        <f t="shared" si="7"/>
        <v>-1.6267612714453428E-2</v>
      </c>
    </row>
    <row r="30" spans="1:6" ht="13" customHeight="1">
      <c r="A30" s="22">
        <f t="shared" si="0"/>
        <v>2.2946795164082814</v>
      </c>
      <c r="B30" s="1">
        <v>13</v>
      </c>
      <c r="C30" s="4">
        <f t="shared" si="1"/>
        <v>1.4950651017617389E-2</v>
      </c>
      <c r="D30" s="4">
        <f t="shared" si="1"/>
        <v>6.3504792556998702E-3</v>
      </c>
      <c r="E30" s="4">
        <f t="shared" ref="E30:F30" si="8">LOG10(E13)-$A30</f>
        <v>2.7539778325637698E-2</v>
      </c>
      <c r="F30" s="4">
        <f t="shared" si="8"/>
        <v>-4.6449050457635366E-3</v>
      </c>
    </row>
    <row r="31" spans="1:6" ht="13" customHeight="1">
      <c r="A31" s="22">
        <f t="shared" si="0"/>
        <v>1.6826981138907529</v>
      </c>
      <c r="B31" s="1">
        <v>10</v>
      </c>
      <c r="C31" s="4">
        <f t="shared" si="1"/>
        <v>-4.4208856936115426E-2</v>
      </c>
      <c r="D31" s="4">
        <f t="shared" si="1"/>
        <v>-1.4568765151656837E-3</v>
      </c>
      <c r="E31" s="4">
        <f t="shared" ref="E31:F31" si="9">LOG10(E14)-$A31</f>
        <v>1.6271890445265891E-2</v>
      </c>
      <c r="F31" s="4">
        <f t="shared" si="9"/>
        <v>-9.1633506864253755E-2</v>
      </c>
    </row>
    <row r="32" spans="1:6" ht="13" customHeight="1">
      <c r="A32" s="22">
        <f t="shared" si="0"/>
        <v>2.0088747809913663</v>
      </c>
      <c r="B32" s="1">
        <v>25</v>
      </c>
      <c r="C32" s="4">
        <f t="shared" si="1"/>
        <v>-7.437632974779862E-2</v>
      </c>
      <c r="D32" s="4">
        <f t="shared" si="1"/>
        <v>-8.4595494929484705E-2</v>
      </c>
      <c r="E32" s="4">
        <f t="shared" ref="E32" si="10">LOG10(E15)-$A32</f>
        <v>-4.5086953645810945E-2</v>
      </c>
      <c r="F32" s="4"/>
    </row>
    <row r="33" spans="1:6" ht="13" customHeight="1">
      <c r="A33" s="22">
        <f t="shared" si="0"/>
        <v>1.9535986331436197</v>
      </c>
      <c r="B33" s="1">
        <v>28</v>
      </c>
      <c r="C33" s="4">
        <f t="shared" si="1"/>
        <v>1.0189194201935647E-2</v>
      </c>
      <c r="D33" s="4"/>
      <c r="E33" s="4"/>
    </row>
    <row r="34" spans="1:6" ht="13" customHeight="1">
      <c r="A34" s="22">
        <f t="shared" si="0"/>
        <v>1.8008057369500203</v>
      </c>
      <c r="B34" s="1">
        <v>9</v>
      </c>
      <c r="C34" s="4">
        <f t="shared" si="1"/>
        <v>-5.8080605645322025E-2</v>
      </c>
      <c r="D34" s="4">
        <f t="shared" si="1"/>
        <v>2.2015908353084201E-2</v>
      </c>
      <c r="E34" s="4"/>
    </row>
    <row r="35" spans="1:6" ht="13" customHeight="1">
      <c r="A35" s="22">
        <f t="shared" si="0"/>
        <v>1.1535099893008376</v>
      </c>
      <c r="B35" s="1">
        <v>20</v>
      </c>
      <c r="C35" s="4"/>
      <c r="D35" s="4"/>
      <c r="E35" s="4"/>
    </row>
    <row r="36" spans="1:6" ht="13" customHeight="1">
      <c r="A36" s="22">
        <f t="shared" si="0"/>
        <v>2.1591842415966234</v>
      </c>
      <c r="B36" s="1">
        <v>31</v>
      </c>
      <c r="C36" s="4">
        <f t="shared" si="1"/>
        <v>2.1837606383514618E-3</v>
      </c>
      <c r="D36" s="4">
        <f t="shared" si="1"/>
        <v>-1.9305155195386892E-2</v>
      </c>
      <c r="E36" s="4">
        <f t="shared" ref="E36:F36" si="11">LOG10(E19)-$A36</f>
        <v>3.3940356757838241E-2</v>
      </c>
      <c r="F36" s="4">
        <f t="shared" si="11"/>
        <v>1.6907017459057982E-2</v>
      </c>
    </row>
    <row r="37" spans="1:6" ht="13" customHeight="1">
      <c r="A37" s="22">
        <f t="shared" si="0"/>
        <v>2.2097064602066978</v>
      </c>
      <c r="B37" s="1">
        <v>32</v>
      </c>
      <c r="C37" s="4">
        <f t="shared" si="1"/>
        <v>-2.4069883244786094E-2</v>
      </c>
      <c r="D37" s="4">
        <f t="shared" si="1"/>
        <v>3.5806207607452123E-2</v>
      </c>
      <c r="E37" s="4">
        <f t="shared" ref="E37:F37" si="12">LOG10(E20)-$A37</f>
        <v>2.0742461171576299E-2</v>
      </c>
      <c r="F37" s="4">
        <f t="shared" si="12"/>
        <v>-3.3615201151016461E-2</v>
      </c>
    </row>
    <row r="38" spans="1:6">
      <c r="A38" s="5"/>
    </row>
    <row r="39" spans="1:6">
      <c r="A39" s="5"/>
    </row>
    <row r="40" spans="1:6">
      <c r="A40" s="5"/>
    </row>
  </sheetData>
  <phoneticPr fontId="2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2002-04-23T12:10:43Z</dcterms:created>
  <dcterms:modified xsi:type="dcterms:W3CDTF">2020-05-02T09:22:54Z</dcterms:modified>
</cp:coreProperties>
</file>